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gorzata.gorczyca\Desktop\RPO rewitalizacja\"/>
    </mc:Choice>
  </mc:AlternateContent>
  <bookViews>
    <workbookView xWindow="0" yWindow="0" windowWidth="28800" windowHeight="11460"/>
  </bookViews>
  <sheets>
    <sheet name="lista podstawowa" sheetId="1" r:id="rId1"/>
  </sheets>
  <definedNames>
    <definedName name="_xlnm._FilterDatabase" localSheetId="0" hidden="1">'lista podstawowa'!$A$2:$I$102</definedName>
    <definedName name="_xlnm.Print_Area" localSheetId="0">'lista podstawowa'!$A$1:$I$102</definedName>
    <definedName name="_xlnm.Print_Titles" localSheetId="0">'lista podstawowa'!$2:$2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I102" i="1"/>
  <c r="E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 l="1"/>
  <c r="G60" i="1" s="1"/>
  <c r="H59" i="1"/>
  <c r="G59" i="1" s="1"/>
  <c r="G58" i="1"/>
  <c r="H57" i="1"/>
  <c r="G57" i="1" s="1"/>
  <c r="G56" i="1"/>
  <c r="H55" i="1"/>
  <c r="G55" i="1" s="1"/>
  <c r="G54" i="1"/>
  <c r="H53" i="1"/>
  <c r="G53" i="1" s="1"/>
  <c r="H52" i="1"/>
  <c r="H102" i="1" l="1"/>
  <c r="G52" i="1"/>
  <c r="G102" i="1" s="1"/>
</calcChain>
</file>

<file path=xl/sharedStrings.xml><?xml version="1.0" encoding="utf-8"?>
<sst xmlns="http://schemas.openxmlformats.org/spreadsheetml/2006/main" count="308" uniqueCount="292">
  <si>
    <t>Lp.</t>
  </si>
  <si>
    <t>Nazwa wnioskodawcy</t>
  </si>
  <si>
    <t>Tytuł projektu</t>
  </si>
  <si>
    <t>EFRR</t>
  </si>
  <si>
    <t>BP</t>
  </si>
  <si>
    <t>SUMA</t>
  </si>
  <si>
    <t>Numer projektu</t>
  </si>
  <si>
    <t>Maksymalna kwota dofinansowania</t>
  </si>
  <si>
    <t>Koszty kwalifikowalne</t>
  </si>
  <si>
    <t>Wartość projektu</t>
  </si>
  <si>
    <t>Gmina Miechów</t>
  </si>
  <si>
    <t>Gmina Stary Sącz</t>
  </si>
  <si>
    <t>Gmina Skawina</t>
  </si>
  <si>
    <t xml:space="preserve">Lista podstawowa projektów ocenionych i wybranych do dofinansowania w ramach konkursu RPMP.11.02.00-IZ.00-12-034/17 dla 11 Osi Priorytetowej Rewitalizacja przestrzeni regionalnej, Działanie 11.2 Odnowa obszarów wiejskich w ramach Regionalnego Programu Operacyjnego Województwa Małopolskiego na lata 2014-2020 </t>
  </si>
  <si>
    <t>RPMP.11.02.00-12-0675/17</t>
  </si>
  <si>
    <t>Gmina Charsznica</t>
  </si>
  <si>
    <t>Rewitalizacja obszaru zdegradowanego w Miechowie-Charsznicy.</t>
  </si>
  <si>
    <t>RPMP.11.02.00-12-0830/17</t>
  </si>
  <si>
    <t>Gmina Pałecznica</t>
  </si>
  <si>
    <t>Centrum Rozwoju Społecznego w Gminie Pałecznica</t>
  </si>
  <si>
    <t>RPMP.11.02.00-12-0679/17</t>
  </si>
  <si>
    <t>Gmina Ryglice</t>
  </si>
  <si>
    <t>Odtworzenie walorów architektonicznych i funkcjonalno-użytkowych zdegradowanego terenu w centrum wsi wraz z rewitalizacją budynku dawnej ochronki</t>
  </si>
  <si>
    <t>RPMP.11.02.00-12-0739/17</t>
  </si>
  <si>
    <t>Gmina Korzenna</t>
  </si>
  <si>
    <t>Aktywizacja mieszkańców obszaru rewitalizacji, w tym szczególnie dzieci i młodzieży szkolnej,  poprzez rozbudowę istniejących budynków szkół podstawowych w Jasiennej i Posadowej Mogilskiej o infrastrukturę sportową</t>
  </si>
  <si>
    <t>RPMP.11.02.00-12-0752/17</t>
  </si>
  <si>
    <t>Gmina Ciężkowice</t>
  </si>
  <si>
    <t>Budowa Parku Zdrojowego na Rakutowej wraz z uzbrojeniem terenu</t>
  </si>
  <si>
    <t>RPMP.11.02.00-12-0727/17</t>
  </si>
  <si>
    <t>Ogólnodostępna przestrzeń publiczna dla aktywizacji i integracji mieszkańców podobszarów rewitalizacji z terenów wiejskich Gminy Skawina – ITD i ITP.</t>
  </si>
  <si>
    <t>RPMP.11.02.00-12-0763/17</t>
  </si>
  <si>
    <t>Gmina Żegocina</t>
  </si>
  <si>
    <t>Przebudowa budynku przedszkola samorządowego  w m. Łąkta Górna szansą na dobry start małego dziecka</t>
  </si>
  <si>
    <t>RPMP.11.02.00-12-0831/17</t>
  </si>
  <si>
    <t>Gmina Ropa</t>
  </si>
  <si>
    <t>Budowa terenów sportowo-rekreacyjnych w Łosiu</t>
  </si>
  <si>
    <t>RPMP.11.02.00-12-0858/17</t>
  </si>
  <si>
    <t>Gmina Biecz</t>
  </si>
  <si>
    <t>Kompleksowy rozwój placówek szkolnych i przedszkolnych w Gminie Biecz wraz z dostosowaniem do wymogów wynikających z reformy edukacji - w miejscowościach Racławice i Rożnowice.</t>
  </si>
  <si>
    <t>RPMP.11.02.00-12-0678/17</t>
  </si>
  <si>
    <t>Rozbudowa szkoły podstawowej w Pojałowicach wraz z budową sali gimnastycznej</t>
  </si>
  <si>
    <t>RPMP.11.02.00-12-0701/17</t>
  </si>
  <si>
    <t>Gmina Łącko</t>
  </si>
  <si>
    <t>Budowa Centrum Kultury i Edukacji Muzycznej w Łącku</t>
  </si>
  <si>
    <t>RPMP.11.02.00-12-0757/17</t>
  </si>
  <si>
    <t>Gmina Borzęcin</t>
  </si>
  <si>
    <t>Rozbudowa i przebudowa Remizy OSP w Borzęcinie Górnym na potrzeby Budynku Wielofunkcyjnego wraz z zagospodarowaniem dz. nr 5123</t>
  </si>
  <si>
    <t>RPMP.11.02.00-12-0860/17</t>
  </si>
  <si>
    <t>Gmina Książ Wielki</t>
  </si>
  <si>
    <t>Rewitalizacja Gminy Książ Wielki.</t>
  </si>
  <si>
    <t>RPMP.11.02.00-12-0846/17</t>
  </si>
  <si>
    <t>Gmina Nawojowa</t>
  </si>
  <si>
    <t>Tworzenie warunków do godzenia życia zawodowego i rodzinnego, integracji społecznej oraz rozwoju kultury fizycznej mieszkańców obszaru rewitalizacji w drodze przebudowy infrastruktury w miejscowościach Homrzyska, Żeleźnikowa Mała oraz Żeleźnikowa Wielka</t>
  </si>
  <si>
    <t>RPMP.11.02.00-12-0674/17</t>
  </si>
  <si>
    <t>Gmina Chełmek</t>
  </si>
  <si>
    <t>Przestrzeń spotkania i rekreacji w Gorzowie</t>
  </si>
  <si>
    <t>RPMP.11.02.00-12-0712/17</t>
  </si>
  <si>
    <t>Gmina Gołcza</t>
  </si>
  <si>
    <t>Odnowa centrów wsi Czaple Wielkie i Chobędza</t>
  </si>
  <si>
    <t>RPMP.11.02.00-12-0724/17</t>
  </si>
  <si>
    <t>Gmina Krynica-Zdrój</t>
  </si>
  <si>
    <t>Budowa budynku Wiejskiego Domu Kultury w Muszynce</t>
  </si>
  <si>
    <t>RPMP.11.02.00-12-0749/17</t>
  </si>
  <si>
    <t>Polskie Stowarzyszenie na rzecz Osób z Niepełnosprawnością Intelektualną Koło w Miechowie</t>
  </si>
  <si>
    <t>Budowa Centrum Wsparcia Osób z Niepełnosprawnością Intelektualną i ich rodzin w miejscowości Strzeżów Drugi</t>
  </si>
  <si>
    <t>RPMP.11.02.00-12-0768/17</t>
  </si>
  <si>
    <t>Gmina Łukowica</t>
  </si>
  <si>
    <t>Kompleksowa rewitalizacja w Łukowicy na rzecz rozwoju aktywności społecznej i przedsiębiorczości mieszkańców - Etap I</t>
  </si>
  <si>
    <t>RPMP.11.02.00-12-0787/17</t>
  </si>
  <si>
    <t>Gmina Poronin</t>
  </si>
  <si>
    <t>„Przestrzeń dla nas: stworzenie przestrzeni i oferty czasu wolnego oraz miejsca aktywizacji i integracji społecznej dla mieszkańców Gminy Poronin (Sieć GOK) – Komponent 1. Gminny Ośrodek Kultury w Poroninie, Komponent 2. Filia GOK W Małem Cichem oraz Komponent 4. Filia GOK W Suchem - utworzenie Poroniańskiego Centrum Kultury i Dziedzictwa Podhala w Suchem”</t>
  </si>
  <si>
    <t>RPMP.11.02.00-12-0810/17</t>
  </si>
  <si>
    <t>Gmina Limanowa</t>
  </si>
  <si>
    <t>Rewitalizacja przestrzeni publicznej na terenie Gminy Limanowa w celu rozwiązywania zdiagnozowanych problemów i potrzeb społecznych</t>
  </si>
  <si>
    <t>RPMP.11.02.00-12-0815/17</t>
  </si>
  <si>
    <t>Gmina Trzciana</t>
  </si>
  <si>
    <t>Rewitalizacja przestrzeni publicznej w miejscowości Trzciana</t>
  </si>
  <si>
    <t>RPMP.11.02.00-12-0835/17</t>
  </si>
  <si>
    <t>Gmina Iwanowice</t>
  </si>
  <si>
    <t>Rewitalizacja w gminie Iwanowice</t>
  </si>
  <si>
    <t>RPMP.11.02.00-12-0696/17</t>
  </si>
  <si>
    <t>Gmina Bochnia</t>
  </si>
  <si>
    <t>Rewitalizacja w Gminie Bochnia</t>
  </si>
  <si>
    <t>RPMP.11.02.00-12-0702/17</t>
  </si>
  <si>
    <t>Gmina Gorlice</t>
  </si>
  <si>
    <t>Rozbudowa i przebudowa budynków szkolnych w Klęczanach i Ropicy Polskiej oraz budynku wiejskiego w Kwiatonowicach w ramach Gminnego Programu Rewitalizacji dla Gminy Gorlice.</t>
  </si>
  <si>
    <t>RPMP.11.02.00-12-0779/17</t>
  </si>
  <si>
    <t>Sukces zaczyna się w przedszkolu: Uzupełnienie sieci przedszkoli na terenie Gminy Poronin – Etap I.</t>
  </si>
  <si>
    <t>RPMP.11.02.00-12-0821/17</t>
  </si>
  <si>
    <t>Gmina Kozłów</t>
  </si>
  <si>
    <t>Przebudowa części budynku Szkoły Podstawowej z Gimnazjum z dostosowaniem pomieszczeń na potrzeby Szkoły Podstawowej i Przedszkola w Kozłowie</t>
  </si>
  <si>
    <t>RPMP.11.02.00-12-0840/17</t>
  </si>
  <si>
    <t>Kompleksowy rozwój placówek szkolnych i przedszkolnych w Gminie Biecz wraz z dostosowaniem do wymogów wynikających z reformy edukacji - w miejscowości Libusza</t>
  </si>
  <si>
    <t>RPMP.11.02.00-12-0658/17</t>
  </si>
  <si>
    <t>Gmina Krościenko nad Dunajcem</t>
  </si>
  <si>
    <t>Rewitalizacja XIX wiecznego ratusza wraz z odtworzeniem historycznych funkcji rynku w Krościenku nad Dunajcem</t>
  </si>
  <si>
    <t>RPMP.11.02.00-12-0794/17</t>
  </si>
  <si>
    <t>Gmina Klucze</t>
  </si>
  <si>
    <t>Adaptacja Dworku Dietla do nowych funkcji społecznych</t>
  </si>
  <si>
    <t>RPMP.11.02.00-12-0742/17</t>
  </si>
  <si>
    <t>Gmina Radłów z siedzibą w Radłowie</t>
  </si>
  <si>
    <t>Rozbudowa, nadbudowa i przebudowa istniejącego budynku synagogi wraz ze zmianą sposobu użytkowania na Miejskie Centrum Kultury z niezbędną infrastrukturą techniczną</t>
  </si>
  <si>
    <t>RPMP.11.02.00-12-0748/17</t>
  </si>
  <si>
    <t>Budowa amfiteatru i zagospodarowanie terenu wokół obiektów sportowo-rekreacyjnych</t>
  </si>
  <si>
    <t>RPMP.11.02.00-12-0803/17</t>
  </si>
  <si>
    <t>Gmina Babice</t>
  </si>
  <si>
    <t>Rewitalizacja centrum miejscowości Babice poprzez rozbudowę obiektu oświatowego o oddziały przedszkolne z zapleczem wraz z niezbędną infrastrukturą techniczną i przebudową kolidującego uzbrojenia oraz adaptację przestrzeni publicznej na cele społeczne wraz z połączeniem w ciągu pieszo-jezdnym z istniejącym deptakiem</t>
  </si>
  <si>
    <t>RPMP.11.02.00-12-0652/17</t>
  </si>
  <si>
    <t>Gmina Nowy Targ</t>
  </si>
  <si>
    <t>Przebudowa i rozbudowa istniejącego budynku Remizy OSP w miejscowości Ostrowsko</t>
  </si>
  <si>
    <t>RPMP.11.02.00-12-0649/17</t>
  </si>
  <si>
    <t>Gmina Rabka-Zdrój</t>
  </si>
  <si>
    <t>Rozbudowa szkoły w Ponicach o nowe pomieszczenia dydaktyczne i sportowo-rekreacyjne wraz z pomieszczeniem dla przedszkola i sali regionalizmu</t>
  </si>
  <si>
    <t>RPMP.11.02.00-12-0672/17</t>
  </si>
  <si>
    <t>Gmina Stryszawa</t>
  </si>
  <si>
    <t>Budowa Ośrodka Dziedzictwa Kulturowego Gminy Stryszawa wraz z infrastrukturą towarzyszącą.</t>
  </si>
  <si>
    <t>RPMP.11.02.00-12-0683/17</t>
  </si>
  <si>
    <t>Gmina Trzyciąż</t>
  </si>
  <si>
    <t>Rewitalizacja centrum Imbramowic wraz z odtworzeniem infrastruktury służącej wzmacnianiu więzi społecznych i rozwoju gospodarczego</t>
  </si>
  <si>
    <t>RPMP.11.02.00-12-0741/17</t>
  </si>
  <si>
    <t>Gmina Czernichów</t>
  </si>
  <si>
    <t>Rozbudowa budynku przedszkola w Kamieniu</t>
  </si>
  <si>
    <t>RPMP.11.02.00-12-0771/17</t>
  </si>
  <si>
    <t>Gmina Kościelisko</t>
  </si>
  <si>
    <t>Przebudowa i rozbudowa istniejącego budynku mieszkalnego w Dzianiszu na cele społeczne i kulturalne (ośrodek zdrowia, przedszkole, ośrodek kultury, biblioteka publiczna).</t>
  </si>
  <si>
    <t>RPMP.11.02.00-12-0719/17</t>
  </si>
  <si>
    <t>Modernizacja bazy dydaktycznej Małopolskich Ośrodków Wychowawczych prowadzonych przez Województwo Małopolskie - "Budowa sali sportowej przy Zespole Placówek Edukacyjno - Opiekuńczo - Wychowawczych w Wielkich Drogach i adaptacja istniejącej sali gimnastycznej na potrzeby zaplecza sanitarno - technicznego"</t>
  </si>
  <si>
    <t>RPMP.11.02.00-12-0770/17</t>
  </si>
  <si>
    <t>Gmina Drwinia</t>
  </si>
  <si>
    <t>Rozbudowa budynku Zespołu Szkolno-Przedszkolnego w Drwini  w celu utworzenia „Centrum opieki nad małymi dziećmi"</t>
  </si>
  <si>
    <t>RPMP.11.02.00-12-0791/17</t>
  </si>
  <si>
    <t>Miasto i Gmina Uzdrowiskowa Muszyna</t>
  </si>
  <si>
    <t>Rewitalizacja przestrzeni uzdrowiskowej centrum Muszyny</t>
  </si>
  <si>
    <t>RPMP.11.02.00-12-0717/17</t>
  </si>
  <si>
    <t>GMINA KALWARIA ZEBRZYDOWSKA</t>
  </si>
  <si>
    <t>Rozbudowa, przebudowa i nadbudowa części budynku Zespołu Szkolno - Przedszkolnego w Stanisławiu Dolnym</t>
  </si>
  <si>
    <t>RPMP.11.02.00-12-0747/17</t>
  </si>
  <si>
    <t>Gmina Szczurowa</t>
  </si>
  <si>
    <t>Rewitalizacja obiektów społeczno-kulturalnych i przestrzeni publicznych na terenie gminy Szczurowa</t>
  </si>
  <si>
    <t>RPMP.11.02.00-12-0668/17</t>
  </si>
  <si>
    <t>Gmina Mszana Dolna</t>
  </si>
  <si>
    <t>Przebudowa i rozbudowa budynku ośrodka zdrowia na potrzeby Środowiskowego Domu Samopomocy w Mszanie Górnej</t>
  </si>
  <si>
    <t>RPMP.11.02.00-12-0725/17</t>
  </si>
  <si>
    <t>Gmina Nowy Wiśnicz</t>
  </si>
  <si>
    <t>Przebudowa, rozbudowa i modernizacja obiektów o charakterze sportowo-rekreacyjnym oraz zagospodarowanie przestrzeni publicznej na terenie działki nr 733 i działki 734 w centrum Nowego Wiśnicza - Targowica.</t>
  </si>
  <si>
    <t>RPMP.11.02.00-12-0762/17</t>
  </si>
  <si>
    <t>Gmina Lanckorona</t>
  </si>
  <si>
    <t>Rozbudowa i modernizacja budynku szkolno - przedszkolnego w Jastrzębi w celu umożliwienia integracji środowisk lokalnych - budowa CAL</t>
  </si>
  <si>
    <t>RPMP.11.02.00-12-0790/17</t>
  </si>
  <si>
    <t>Gmina Gnojnik</t>
  </si>
  <si>
    <t>Budowa obiektu łączącego funkcje kulturalną i przedszkolną w Uszwi</t>
  </si>
  <si>
    <t>Gmina Zawoja</t>
  </si>
  <si>
    <t>RPMP.11.02.00-12-0817/17</t>
  </si>
  <si>
    <t>Gmina Bystra-Sidzina</t>
  </si>
  <si>
    <t>Zwiększenie oferty społecznej (edukacyjno-rekreacyjnej) i bezpieczeństwa w gminie poprzez rozbudowę budynku Zespołu Szkół o halę sportową wraz z zapleczem technicznym w miejscowości Sidzinie oraz modernizację Przedszkola Publicznego w Bystrej Podhalańskiej wraz z podniesieniem bezpieczeństwa bezpośredniego otoczenia przedszkola poprzez budowę ronda na skrzyżowaniu dróg powiatowych nr K1677 oraz K1684</t>
  </si>
  <si>
    <t>RPMP.11.02.00-12-0845/17</t>
  </si>
  <si>
    <t>Kompleksowy rozwój placówek szkolnych i przedszkolnych w Gminie Biecz wraz z dostosowaniem do wymogów wynikających z reformy edukacji - w miejscowości Strzeszyn</t>
  </si>
  <si>
    <t>RPMP.11.02.00-12-0746/17</t>
  </si>
  <si>
    <t>Powiat Tarnowski</t>
  </si>
  <si>
    <t>Rozbudowa budynku szkoły w Wierzchosławicach (przysiółek Dwudniaki) na potrzeby Specjalnego Ośrodka Szkolno-Wychowawczego</t>
  </si>
  <si>
    <t>RPMP.11.02.00-12-0765/17</t>
  </si>
  <si>
    <t>Gmina Kłaj</t>
  </si>
  <si>
    <t>Stworzenie warunków sprzyjających integracji społecznej. Rozszerzenie oferty kulturalnej przy tworzonym gminnym Centrum Kultury w Kłaju.</t>
  </si>
  <si>
    <t>RPMP.11.02.00-12-0798/17</t>
  </si>
  <si>
    <t>Przebudowa i rozbudowa budynku szkoły podstawowej w Barcicach wraz z infrastrukturą techniczną</t>
  </si>
  <si>
    <t>RPMP.11.02.00-12-0761/17</t>
  </si>
  <si>
    <t>Polskie Stowarzyszenie na rzecz Osób z Niepełnosprawnością Intelektualną Koło w Wolbromiu</t>
  </si>
  <si>
    <t>Centrum Wsparcia i Terapii Osób Niepełnosprawnych i Ich Rodzin w Kluczach  </t>
  </si>
  <si>
    <t>RPMP.11.02.00-12-0806/17</t>
  </si>
  <si>
    <t>Gmina Czorsztyn</t>
  </si>
  <si>
    <t>Rewitalizacja wsi Sromowce Wyżne celem stworzenia przestrzennych warunków do rozwoju społeczno - gospodarczego</t>
  </si>
  <si>
    <t>RPMP.11.02.00-12-0688/17</t>
  </si>
  <si>
    <t>Gmina Łużna</t>
  </si>
  <si>
    <t>Zapobieganie skutkom ubóstwa i wsparcie integracji społecznej poprzez zapewnienie dostępu mieszkańcom obszaru  rewitalizacji do atrakcyjnej oferty kulturalno-edukacyjno-artystycznej niedostępnej z powodu niskiego statusu materialnego poprzez budowę Wiejskiego Domu Kultury w Biesnej wraz z niezbędnymi ciągami komunikacyjnymi      </t>
  </si>
  <si>
    <t>GMINA  ZABIERZÓW</t>
  </si>
  <si>
    <t>RPMP.11.02.00-12-0767/17</t>
  </si>
  <si>
    <t>Gmina Tymbark</t>
  </si>
  <si>
    <t>Przebudowa boisk sportowych wraz z kompleksem rekreacyjnym przy Szkole Podstawowej w Tymbarku</t>
  </si>
  <si>
    <t>RPMP.11.02.00-12-0784/17</t>
  </si>
  <si>
    <t>Adaptacja budynku świetlicy wiejskiej do działalności Centrum Aktywności Lokalnej wraz z ukształtowaniem funkcjonalnej i bezpiecznej przestrzeni publicznej służącej integracji i aktywności społecznej mieszkańców w Młyńczyskach - Etap I</t>
  </si>
  <si>
    <t xml:space="preserve"> 
Gmina Chełmiec</t>
  </si>
  <si>
    <t>Województwo Małopolskie - Zespół Placówek Edukacyjno-Opiekuńczo-Wychowawczych w Wielkich Drogach</t>
  </si>
  <si>
    <t>RPMP.11.02.00-12-0660/17</t>
  </si>
  <si>
    <t>Gmina Rzepiennik Strzyżewski</t>
  </si>
  <si>
    <t>Przebudowa budynku Szkoły Podstawowej w Rzepienniku Biskupim wraz z rozbudową sali gimnastycznej</t>
  </si>
  <si>
    <t>RPMP.11.02.00-12-0663/17</t>
  </si>
  <si>
    <t>Gmina Szaflary</t>
  </si>
  <si>
    <t>Przebudowa istniejącej sali gimnastycznej i rozbudowa o halę wielofunkcyjną Publicznego Zespołu Szkół i Gimnazjum w Szaflarach wraz z infrastrukturą</t>
  </si>
  <si>
    <t>RPMP.11.02.00-12-0844/17</t>
  </si>
  <si>
    <t xml:space="preserve">Gmina Dobra </t>
  </si>
  <si>
    <t xml:space="preserve">Utworzenie przestrzeni dla rozowju społeczno-gospodarczego </t>
  </si>
  <si>
    <t>RPMP.11.02.00-12-0651/17</t>
  </si>
  <si>
    <t>Rozbudowa, przebudowa, nadbudowa istniejącego budynku Remizy OSP z adaptacją części budynku na pomieszczenia dla potrzeb mieszkańców i rozwoju wsi Waksmund</t>
  </si>
  <si>
    <t>RPMP.11.02.00-12-0728/17</t>
  </si>
  <si>
    <t>Gmina Sułkowice</t>
  </si>
  <si>
    <t>Rewitalizacja centrum Harbutowic część I</t>
  </si>
  <si>
    <t>RPMP.11.02.00-12-0857/17</t>
  </si>
  <si>
    <t>Gmina Żabno</t>
  </si>
  <si>
    <t>Rewitalizacja terenów rekreacyjnych w miejscowości Żabno. Zagospodarowanie terenu wraz z infrastrukturą techniczna przy ul. Stanisława Wyspiańskiego na dz. nr 972, 1031, 1135 w Żabnie, jako obiektu o charakterze rekreacyjnym dla potrzeb społeczności lokalnej</t>
  </si>
  <si>
    <t>RPMP.11.02.00-12-0862/17</t>
  </si>
  <si>
    <t>Odnowa Centrum wsi Łęg Tarnowski poprzez stworzenie rekreacyjnego terenu wypoczynku – zagospodarowanie terenów przy stadionie i przedszkolu w Łęgu Tarnowskim</t>
  </si>
  <si>
    <t>RPMP.11.02.00-12-0789/17</t>
  </si>
  <si>
    <t>Przebudowa i adaptacja istniejącego budynku biurowego z przeznaczeniem na cele społeczne (Centrum Aktywnej Integracji i Interwencji Kryzysowej, siedziby Gminnego Ośrodka Pomocy społecznej, siedziby Urzędu Gminy Kościelisko) wraz z zagospodarowaniem terenu wokół budynku.</t>
  </si>
  <si>
    <t>RPMP.11.02.00-12-0811/17</t>
  </si>
  <si>
    <t>Gmina Siepraw</t>
  </si>
  <si>
    <t>Rozbudowa i przebudowa budynku usługowo-biurowo-magazynowego na potrzeby przedszkola publicznego</t>
  </si>
  <si>
    <t>RPMP.11.02.00-12-0760/17</t>
  </si>
  <si>
    <t>Przebudowa, rozbudowa i nadbudowa Remizy OSP w Borzęcinie Dolnym</t>
  </si>
  <si>
    <t>RPMP.11.02.00-12-0764/17</t>
  </si>
  <si>
    <t>Gmina Radgoszcz</t>
  </si>
  <si>
    <t>Przebudowa i rozbudowa istniejącego budynku usługowo-biurowego w Radgoszczy ze zmianą sposobu użytkowania na budynek wielofunkcyjny z przeznaczeniem na cele społeczne i kulturalne</t>
  </si>
  <si>
    <t>RPMP.11.02.00-12-0781/17</t>
  </si>
  <si>
    <t>Powiat Krakowski</t>
  </si>
  <si>
    <t>Modernizacja i renowacja zabudowań dworskich na terenie Zespołu Szkół Rolnicze Centrum Kształcenia Ustawicznego w Czernichowie na potrzeby poprawy jakości oferty edukacyjnej, integracyjnej i poprawy atrakcyjności oferty spędzania czasu wolnego przez mieszkańców Gminy Czernichów</t>
  </si>
  <si>
    <t>RPMP.11.02.00-12-0853/17</t>
  </si>
  <si>
    <t>Gmina Słomniki</t>
  </si>
  <si>
    <t>Modernizacja budynku wielofunkcyjnego wraz z zagospodarowaniem terenu w Niedźwiedziu</t>
  </si>
  <si>
    <t>RPMP.11.02.00-12-0773/17</t>
  </si>
  <si>
    <t>Gmina Tarnów</t>
  </si>
  <si>
    <t>Przebudowa, rozbudowa i zmiana sposobu użytkowania budynku parafialnego na funkcję domu kultury zlokalizowanego na dz. nr 1548/1 i 1548/2 w miejscowości Wola Rzędzińska, wraz z:wewn. instalacją: wodociągową, kanalizacji sanitarnej, centralnego ogrzewania, gazową i elektryczną; zewn. odcinkiem instalacji kanalizacji sanitarnej (ks) do istniejącej studzienki zlokalizowanej na działce nr 1548/1, 1548/2; zewnętrzną instalacją wodociągową do istniejącej studni wodomierzowej na dz. nr 1548/2</t>
  </si>
  <si>
    <t>RPMP.11.02.00-12-0671/17</t>
  </si>
  <si>
    <t>Wielofunkcyjna świetlica wiejska w Kleszczowie</t>
  </si>
  <si>
    <t>RPMP.11.02.00-12-0751/17</t>
  </si>
  <si>
    <t>Inwestycje w edukację i przedsiębiorczość szansą rozwoju obszarów zdegradowanych na terenie gminy Szczurowa</t>
  </si>
  <si>
    <t>RPMP.11.02.00-12-0776/17</t>
  </si>
  <si>
    <t>Gmina Dąbrowa Tarnowska</t>
  </si>
  <si>
    <t>Stworzenie Centrum Inicjatyw Społecznych w ramach działalności Centrum Kulturalno-Społecznym w Morzychnie</t>
  </si>
  <si>
    <t>RPMP.11.02.00-12-0856/17</t>
  </si>
  <si>
    <t>Rewitalizacja terenów rekreacyjnych w miejscowości Żabno. Przyrodniczo rekreacyjne zagospodarowanie zbiorników wodnych przy ul. Św. Jana na dz. nr 904, 605, 921/5, 11095, 1210 w Żabnie</t>
  </si>
  <si>
    <t>RPMP.11.02.00-12-0859/17</t>
  </si>
  <si>
    <t>Budowa Centrum Kulturalnego z budową zjazdu publicznego z drogi gminnej (dz. 760) wraz z budową i przebudową niezbędnej infrastruktury w Niedomicach</t>
  </si>
  <si>
    <t>RPMP.11.02.00-12-0866/17</t>
  </si>
  <si>
    <t>Gmina Ochotnica Dolna</t>
  </si>
  <si>
    <t>ReWitalizacja – Gmina Ochotnica Dolna – nowe przestrzenie spotkań, integracji i aktywizacji - etap 1</t>
  </si>
  <si>
    <t>RPMP.11.02.00-12-0788/17</t>
  </si>
  <si>
    <t>Gmina Zakliczyn</t>
  </si>
  <si>
    <t>Rewitalizacja rynku w Zakliczynie</t>
  </si>
  <si>
    <t>RPMP.11.02.00-12-0680/17</t>
  </si>
  <si>
    <t>Gmina Wiśniowa</t>
  </si>
  <si>
    <t>Rozbudowa z przebudową budynku przedszkola w Wiśniowej</t>
  </si>
  <si>
    <t>RPMP.11.02.00-12-0713/17</t>
  </si>
  <si>
    <t>Powiat Brzeski</t>
  </si>
  <si>
    <t>Rewitalizacja budynku „byłych warsztatów szkolnych” na działce nr 456/20 w m. Łysa Góra i przeznaczenie obiektu na potrzeby Zakładu Aktywności Zawodowej</t>
  </si>
  <si>
    <t>RPMP.11.02.00-12-0730/17</t>
  </si>
  <si>
    <t>Konwent Bonifratrów pw. Św. Floriana w Zebrzydowicach</t>
  </si>
  <si>
    <t>Umożliwienie społeczności zamieszkałej na obszarze rewitalizowanym, w tym osobom zagrożonym wykluczeniem społecznym warunków do wzajemnej integracji poprzez realizację projektu termomodernizacji i przebudowy zabytkowego spichlerza Konwentu Bonifratrów w Zebrzydowicach na dom promocji produktu regionalnego o charakterze muzealno – edukacyjno – wystawiennicznym wraz z dobudową zaplecza gastronomicznego</t>
  </si>
  <si>
    <t>RPMP.11.02.00-12-0736/17</t>
  </si>
  <si>
    <t>Gmina Oświęcim</t>
  </si>
  <si>
    <t>Nowa przestrzeń dla podnoszenia kapitału społecznego i aktywności społecznej dla mieszkańców – modernizacja Szkoły Podstawowej w Babicach wraz z salą gimnastyczną i boiskiem sportowym oraz zagospodarowaniem terenów przyległych.</t>
  </si>
  <si>
    <t>RPMP.11.02.00-12-0851/17</t>
  </si>
  <si>
    <t>Babiogórskie Centrum Aktywności Lokalnej</t>
  </si>
  <si>
    <t>RPMP.11.02.00-12-0842/17</t>
  </si>
  <si>
    <t>Rozbudowa budynku Urzędu Gminy z dostosowaniem do nowych funkcji społecznych</t>
  </si>
  <si>
    <t>RPMP.11.02.00-12-0705/17</t>
  </si>
  <si>
    <t>Gmina Biskupice</t>
  </si>
  <si>
    <t>Projekt rozbudowy gminnej infrastruktury społecznej – zadanie inwestycyjne – budowa domu kultury w Sułowie</t>
  </si>
  <si>
    <t>RPMP.11.02.00-12-0735/17</t>
  </si>
  <si>
    <t>Marek Nowak</t>
  </si>
  <si>
    <t>Utworzenie domu opieki społecznej</t>
  </si>
  <si>
    <t>RPMP.11.02.00-12-0661/17</t>
  </si>
  <si>
    <t>Zagospodarowanie terenu przy kompleksie sportowym w Kasince Małej na cele społeczne</t>
  </si>
  <si>
    <t>RPMP.11.02.00-12-0710/17</t>
  </si>
  <si>
    <t>Gmina Rzezawa</t>
  </si>
  <si>
    <t>„Utworzenie placu zabaw i zielonej siłowni wraz z oświetleniem - etap II" w ramach zadania „Przebudowa i remont pełnowymiarowego boiska sportowego trawiastego do piłki nożnej, budowa boiska wielofunkcyjnego, obiektów małej architektury, parkingów i oświetlenia wraz z infrastrukturą towarzyszącą przy budynku sportu w Rzezawie przy ul. Wiśniowej”</t>
  </si>
  <si>
    <t>RPMP.11.02.00-12-0711/17</t>
  </si>
  <si>
    <t>„Utworzenie kortu tenisowego i skate parku wraz z ciągami pieszo-spacerowymi oraz oświetleniem" w ramach zadania „Przebudowa i remont pełnowymiarowego boiska sportowego trawiastego do piłki nożnej, budowa boiska wielofunkcyjnego, obiektów małej architektury, parkingów i oświetlenia wraz z infrastrukturą towarzyszącą przy budynku sportu w Rzezawie przy ul. Wiśniowej”</t>
  </si>
  <si>
    <t>RPMP.11.02.00-12-0805/17</t>
  </si>
  <si>
    <t>Modernizacja i rozbudowa Domu Kultury "Papiernik"</t>
  </si>
  <si>
    <t>RPMP.11.02.00-12-0834/17</t>
  </si>
  <si>
    <t>Gmina Dębno</t>
  </si>
  <si>
    <t>Wieloaspektowa rewitalizacja na terenie obszaru rewitalizacji Gminy Dębno w celu poprawy jakości życia mieszkańców</t>
  </si>
  <si>
    <t>RPMP.11.02.00-12-0848/17</t>
  </si>
  <si>
    <t>Gmina Koniusza</t>
  </si>
  <si>
    <t>Rozbudowa zbiornika wodnego z przeznaczeniem na cele rekreacyjne wraz z infrastrukturą.</t>
  </si>
  <si>
    <t>RPMP.11.02.00-12-0690/17</t>
  </si>
  <si>
    <t>Gmina Wadowice</t>
  </si>
  <si>
    <t>Modernizacja i adaptacja budynku Remizy Strażackiej w Kaczynie na cele społeczno-kulturowe</t>
  </si>
  <si>
    <t>RPMP.11.02.00-12-0695/17</t>
  </si>
  <si>
    <t>Stworzenie centrum aktywności społeczności lokalnej w starej szkole w Gorzeniu Dolnym</t>
  </si>
  <si>
    <t>RPMP.11.02.00-12-0777/17</t>
  </si>
  <si>
    <t>Gmina Polanka Wielka</t>
  </si>
  <si>
    <t>Rewitalizacja Centrum: Wzmocnienie lokalnego potencjału terenu w centrum Gminy poprzez zniwelowanie skutków degradacji</t>
  </si>
  <si>
    <t>RPMP.11.02.00-12-0801/17</t>
  </si>
  <si>
    <t>GMINA SZERZYNY</t>
  </si>
  <si>
    <t>Modernizacja i adaptacja zabudowań poklasztornych w Ołpinach na cele społeczne</t>
  </si>
  <si>
    <t>RPMP.11.02.00-12-0838/17</t>
  </si>
  <si>
    <t>Gmina Igołomia-Wawrzeńczyce</t>
  </si>
  <si>
    <t>Rewitalizacja wsi Dobranowice</t>
  </si>
  <si>
    <t>RPMP.11.02.00-12-0843/17</t>
  </si>
  <si>
    <t>Gmina Sułoszowa</t>
  </si>
  <si>
    <t>Rewitalizacja przestrzeni publicznej w Gminie Sułoszowa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</si>
</sst>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view="pageBreakPreview" zoomScale="60" zoomScaleNormal="60" workbookViewId="0">
      <pane ySplit="2" topLeftCell="A96" activePane="bottomLeft" state="frozen"/>
      <selection pane="bottomLeft" activeCell="H106" sqref="H106"/>
    </sheetView>
  </sheetViews>
  <sheetFormatPr defaultRowHeight="14.4" x14ac:dyDescent="0.3"/>
  <cols>
    <col min="1" max="1" width="6.33203125" customWidth="1"/>
    <col min="2" max="2" width="35.6640625" style="5" customWidth="1"/>
    <col min="3" max="3" width="30" style="5" customWidth="1"/>
    <col min="4" max="4" width="61" style="5" customWidth="1"/>
    <col min="5" max="5" width="27" style="6" customWidth="1"/>
    <col min="6" max="7" width="26.5546875" style="5" customWidth="1"/>
    <col min="8" max="8" width="25.88671875" style="5" customWidth="1"/>
    <col min="9" max="9" width="26.6640625" style="5" customWidth="1"/>
  </cols>
  <sheetData>
    <row r="1" spans="1:9" ht="53.25" customHeight="1" x14ac:dyDescent="0.3">
      <c r="A1" s="29" t="s">
        <v>13</v>
      </c>
      <c r="B1" s="30"/>
      <c r="C1" s="30"/>
      <c r="D1" s="30"/>
      <c r="E1" s="30"/>
      <c r="F1" s="30"/>
      <c r="G1" s="30"/>
      <c r="H1" s="30"/>
      <c r="I1" s="30"/>
    </row>
    <row r="2" spans="1:9" ht="47.25" customHeight="1" x14ac:dyDescent="0.3">
      <c r="A2" s="1" t="s">
        <v>0</v>
      </c>
      <c r="B2" s="1" t="s">
        <v>6</v>
      </c>
      <c r="C2" s="1" t="s">
        <v>1</v>
      </c>
      <c r="D2" s="1" t="s">
        <v>2</v>
      </c>
      <c r="E2" s="2" t="s">
        <v>9</v>
      </c>
      <c r="F2" s="1" t="s">
        <v>8</v>
      </c>
      <c r="G2" s="1" t="s">
        <v>7</v>
      </c>
      <c r="H2" s="1" t="s">
        <v>3</v>
      </c>
      <c r="I2" s="1" t="s">
        <v>4</v>
      </c>
    </row>
    <row r="3" spans="1:9" ht="49.2" customHeight="1" x14ac:dyDescent="0.3">
      <c r="A3" s="8">
        <v>1</v>
      </c>
      <c r="B3" s="9" t="s">
        <v>14</v>
      </c>
      <c r="C3" s="10" t="s">
        <v>15</v>
      </c>
      <c r="D3" s="10" t="s">
        <v>16</v>
      </c>
      <c r="E3" s="11">
        <v>9483258.5299999993</v>
      </c>
      <c r="F3" s="11">
        <v>9191001.4299999997</v>
      </c>
      <c r="G3" s="11">
        <v>6737174.5199999996</v>
      </c>
      <c r="H3" s="11">
        <v>5974150.8200000003</v>
      </c>
      <c r="I3" s="11">
        <v>763023.7</v>
      </c>
    </row>
    <row r="4" spans="1:9" ht="57.6" customHeight="1" x14ac:dyDescent="0.3">
      <c r="A4" s="8">
        <v>2</v>
      </c>
      <c r="B4" s="8" t="s">
        <v>17</v>
      </c>
      <c r="C4" s="10" t="s">
        <v>18</v>
      </c>
      <c r="D4" s="10" t="s">
        <v>19</v>
      </c>
      <c r="E4" s="11">
        <v>13911841.26</v>
      </c>
      <c r="F4" s="11">
        <v>13886841.26</v>
      </c>
      <c r="G4" s="11">
        <v>10415130.91</v>
      </c>
      <c r="H4" s="11">
        <v>9026446.7799999993</v>
      </c>
      <c r="I4" s="11">
        <v>1388684.13</v>
      </c>
    </row>
    <row r="5" spans="1:9" ht="54" customHeight="1" x14ac:dyDescent="0.3">
      <c r="A5" s="8">
        <v>3</v>
      </c>
      <c r="B5" s="9" t="s">
        <v>20</v>
      </c>
      <c r="C5" s="10" t="s">
        <v>21</v>
      </c>
      <c r="D5" s="10" t="s">
        <v>22</v>
      </c>
      <c r="E5" s="11">
        <v>5071428.6100000003</v>
      </c>
      <c r="F5" s="11">
        <v>3557569.07</v>
      </c>
      <c r="G5" s="11">
        <v>2560158.27</v>
      </c>
      <c r="H5" s="11">
        <v>2312419.8099999996</v>
      </c>
      <c r="I5" s="11">
        <v>247738.46</v>
      </c>
    </row>
    <row r="6" spans="1:9" ht="79.5" customHeight="1" x14ac:dyDescent="0.3">
      <c r="A6" s="8">
        <v>4</v>
      </c>
      <c r="B6" s="12" t="s">
        <v>23</v>
      </c>
      <c r="C6" s="10" t="s">
        <v>24</v>
      </c>
      <c r="D6" s="10" t="s">
        <v>25</v>
      </c>
      <c r="E6" s="11">
        <v>2928263.17</v>
      </c>
      <c r="F6" s="11">
        <v>2923828.25</v>
      </c>
      <c r="G6" s="11">
        <v>2192871.0299999998</v>
      </c>
      <c r="H6" s="11">
        <v>1900488.22</v>
      </c>
      <c r="I6" s="11">
        <v>292382.81</v>
      </c>
    </row>
    <row r="7" spans="1:9" ht="43.95" customHeight="1" x14ac:dyDescent="0.3">
      <c r="A7" s="8">
        <v>5</v>
      </c>
      <c r="B7" s="12" t="s">
        <v>26</v>
      </c>
      <c r="C7" s="10" t="s">
        <v>27</v>
      </c>
      <c r="D7" s="10" t="s">
        <v>28</v>
      </c>
      <c r="E7" s="11">
        <v>22727455.5</v>
      </c>
      <c r="F7" s="11">
        <v>20693332.09</v>
      </c>
      <c r="G7" s="11">
        <v>15519999</v>
      </c>
      <c r="H7" s="11">
        <v>13450665.800000001</v>
      </c>
      <c r="I7" s="11">
        <v>2069333.1999999995</v>
      </c>
    </row>
    <row r="8" spans="1:9" ht="64.2" customHeight="1" x14ac:dyDescent="0.3">
      <c r="A8" s="8">
        <v>6</v>
      </c>
      <c r="B8" s="9" t="s">
        <v>29</v>
      </c>
      <c r="C8" s="10" t="s">
        <v>12</v>
      </c>
      <c r="D8" s="10" t="s">
        <v>30</v>
      </c>
      <c r="E8" s="11">
        <v>16958084.649999999</v>
      </c>
      <c r="F8" s="11">
        <v>15577066.140000001</v>
      </c>
      <c r="G8" s="11">
        <v>11682799.380000001</v>
      </c>
      <c r="H8" s="11">
        <v>10125092.789999999</v>
      </c>
      <c r="I8" s="11">
        <v>1557706.59</v>
      </c>
    </row>
    <row r="9" spans="1:9" ht="49.95" customHeight="1" x14ac:dyDescent="0.3">
      <c r="A9" s="8">
        <v>7</v>
      </c>
      <c r="B9" s="12" t="s">
        <v>31</v>
      </c>
      <c r="C9" s="10" t="s">
        <v>32</v>
      </c>
      <c r="D9" s="10" t="s">
        <v>33</v>
      </c>
      <c r="E9" s="11">
        <v>2639675.59</v>
      </c>
      <c r="F9" s="11">
        <v>2639675.59</v>
      </c>
      <c r="G9" s="11">
        <v>1979756.64</v>
      </c>
      <c r="H9" s="11">
        <v>1715789.08</v>
      </c>
      <c r="I9" s="11">
        <v>263967.56</v>
      </c>
    </row>
    <row r="10" spans="1:9" ht="40.5" customHeight="1" x14ac:dyDescent="0.3">
      <c r="A10" s="8">
        <v>8</v>
      </c>
      <c r="B10" s="8" t="s">
        <v>34</v>
      </c>
      <c r="C10" s="10" t="s">
        <v>35</v>
      </c>
      <c r="D10" s="10" t="s">
        <v>36</v>
      </c>
      <c r="E10" s="11">
        <v>1156384.56</v>
      </c>
      <c r="F10" s="11">
        <v>1156384.56</v>
      </c>
      <c r="G10" s="11">
        <v>867288.39</v>
      </c>
      <c r="H10" s="11">
        <v>751649.93</v>
      </c>
      <c r="I10" s="11">
        <v>115638.46</v>
      </c>
    </row>
    <row r="11" spans="1:9" ht="68.400000000000006" customHeight="1" x14ac:dyDescent="0.3">
      <c r="A11" s="8">
        <v>9</v>
      </c>
      <c r="B11" s="8" t="s">
        <v>37</v>
      </c>
      <c r="C11" s="10" t="s">
        <v>38</v>
      </c>
      <c r="D11" s="10" t="s">
        <v>39</v>
      </c>
      <c r="E11" s="11">
        <v>2232605.5099999998</v>
      </c>
      <c r="F11" s="11">
        <v>2232605.5099999998</v>
      </c>
      <c r="G11" s="11">
        <v>1674454.09</v>
      </c>
      <c r="H11" s="11">
        <v>1451193.54</v>
      </c>
      <c r="I11" s="11">
        <v>223260.55</v>
      </c>
    </row>
    <row r="12" spans="1:9" ht="54.6" customHeight="1" x14ac:dyDescent="0.3">
      <c r="A12" s="8">
        <v>10</v>
      </c>
      <c r="B12" s="9" t="s">
        <v>40</v>
      </c>
      <c r="C12" s="10" t="s">
        <v>10</v>
      </c>
      <c r="D12" s="10" t="s">
        <v>41</v>
      </c>
      <c r="E12" s="11">
        <v>5198213.6900000004</v>
      </c>
      <c r="F12" s="11">
        <v>5198213.6900000004</v>
      </c>
      <c r="G12" s="11">
        <v>3898660.25</v>
      </c>
      <c r="H12" s="11">
        <v>3378838.88</v>
      </c>
      <c r="I12" s="11">
        <v>519821.37</v>
      </c>
    </row>
    <row r="13" spans="1:9" ht="42.6" customHeight="1" x14ac:dyDescent="0.3">
      <c r="A13" s="8">
        <v>11</v>
      </c>
      <c r="B13" s="9" t="s">
        <v>42</v>
      </c>
      <c r="C13" s="10" t="s">
        <v>43</v>
      </c>
      <c r="D13" s="10" t="s">
        <v>44</v>
      </c>
      <c r="E13" s="11">
        <v>31227959.969999999</v>
      </c>
      <c r="F13" s="11">
        <v>7987840.75</v>
      </c>
      <c r="G13" s="11">
        <v>5990880.5300000003</v>
      </c>
      <c r="H13" s="11">
        <v>5192096.45</v>
      </c>
      <c r="I13" s="11">
        <v>798784.08</v>
      </c>
    </row>
    <row r="14" spans="1:9" ht="49.5" customHeight="1" x14ac:dyDescent="0.3">
      <c r="A14" s="8">
        <v>12</v>
      </c>
      <c r="B14" s="12" t="s">
        <v>45</v>
      </c>
      <c r="C14" s="10" t="s">
        <v>46</v>
      </c>
      <c r="D14" s="10" t="s">
        <v>47</v>
      </c>
      <c r="E14" s="11">
        <v>2288099.21</v>
      </c>
      <c r="F14" s="11">
        <v>1732833.69</v>
      </c>
      <c r="G14" s="11">
        <v>1299625.24</v>
      </c>
      <c r="H14" s="11">
        <v>1126341.8700000001</v>
      </c>
      <c r="I14" s="11">
        <v>173283.37</v>
      </c>
    </row>
    <row r="15" spans="1:9" ht="51.75" customHeight="1" x14ac:dyDescent="0.3">
      <c r="A15" s="8">
        <v>13</v>
      </c>
      <c r="B15" s="8" t="s">
        <v>48</v>
      </c>
      <c r="C15" s="10" t="s">
        <v>49</v>
      </c>
      <c r="D15" s="10" t="s">
        <v>50</v>
      </c>
      <c r="E15" s="11">
        <v>9082455.0199999996</v>
      </c>
      <c r="F15" s="11">
        <v>8244531.0899999999</v>
      </c>
      <c r="G15" s="11">
        <v>6183398.25</v>
      </c>
      <c r="H15" s="11">
        <v>5358945.1499999994</v>
      </c>
      <c r="I15" s="11">
        <v>824453.09999999986</v>
      </c>
    </row>
    <row r="16" spans="1:9" ht="69" customHeight="1" x14ac:dyDescent="0.3">
      <c r="A16" s="8">
        <v>14</v>
      </c>
      <c r="B16" s="12" t="s">
        <v>166</v>
      </c>
      <c r="C16" s="10" t="s">
        <v>167</v>
      </c>
      <c r="D16" s="10" t="s">
        <v>168</v>
      </c>
      <c r="E16" s="11">
        <v>6223016.3499999996</v>
      </c>
      <c r="F16" s="11">
        <v>6214346.0800000001</v>
      </c>
      <c r="G16" s="11">
        <v>4660759.5199999996</v>
      </c>
      <c r="H16" s="11">
        <v>4039324.91</v>
      </c>
      <c r="I16" s="11">
        <v>621434.61</v>
      </c>
    </row>
    <row r="17" spans="1:9" ht="27.6" x14ac:dyDescent="0.3">
      <c r="A17" s="8">
        <v>15</v>
      </c>
      <c r="B17" s="8" t="s">
        <v>169</v>
      </c>
      <c r="C17" s="10" t="s">
        <v>170</v>
      </c>
      <c r="D17" s="10" t="s">
        <v>171</v>
      </c>
      <c r="E17" s="11">
        <v>4050088.23</v>
      </c>
      <c r="F17" s="11">
        <v>3819732.21</v>
      </c>
      <c r="G17" s="11">
        <v>2864799.1</v>
      </c>
      <c r="H17" s="11">
        <v>2482825.88</v>
      </c>
      <c r="I17" s="11">
        <v>381973.22</v>
      </c>
    </row>
    <row r="18" spans="1:9" ht="90" customHeight="1" x14ac:dyDescent="0.3">
      <c r="A18" s="8">
        <v>16</v>
      </c>
      <c r="B18" s="8" t="s">
        <v>51</v>
      </c>
      <c r="C18" s="10" t="s">
        <v>52</v>
      </c>
      <c r="D18" s="10" t="s">
        <v>53</v>
      </c>
      <c r="E18" s="11">
        <v>3895498.97</v>
      </c>
      <c r="F18" s="11">
        <v>3831735.93</v>
      </c>
      <c r="G18" s="11">
        <v>2873801.7</v>
      </c>
      <c r="H18" s="11">
        <v>2490628.14</v>
      </c>
      <c r="I18" s="11">
        <v>383173.55999999994</v>
      </c>
    </row>
    <row r="19" spans="1:9" ht="31.5" customHeight="1" x14ac:dyDescent="0.3">
      <c r="A19" s="8">
        <v>17</v>
      </c>
      <c r="B19" s="9" t="s">
        <v>54</v>
      </c>
      <c r="C19" s="13" t="s">
        <v>55</v>
      </c>
      <c r="D19" s="10" t="s">
        <v>56</v>
      </c>
      <c r="E19" s="11">
        <v>1618691.6</v>
      </c>
      <c r="F19" s="11">
        <v>1618691.6</v>
      </c>
      <c r="G19" s="11">
        <v>1214018.67</v>
      </c>
      <c r="H19" s="11">
        <v>1052149.51</v>
      </c>
      <c r="I19" s="11">
        <v>161869.16</v>
      </c>
    </row>
    <row r="20" spans="1:9" ht="36" customHeight="1" x14ac:dyDescent="0.3">
      <c r="A20" s="8">
        <v>18</v>
      </c>
      <c r="B20" s="9" t="s">
        <v>57</v>
      </c>
      <c r="C20" s="13" t="s">
        <v>58</v>
      </c>
      <c r="D20" s="10" t="s">
        <v>59</v>
      </c>
      <c r="E20" s="11">
        <v>2948711.72</v>
      </c>
      <c r="F20" s="11">
        <v>2261427.62</v>
      </c>
      <c r="G20" s="11">
        <v>1469927.89</v>
      </c>
      <c r="H20" s="11">
        <v>1273937.5</v>
      </c>
      <c r="I20" s="11">
        <v>195990.39</v>
      </c>
    </row>
    <row r="21" spans="1:9" ht="36" customHeight="1" x14ac:dyDescent="0.3">
      <c r="A21" s="8">
        <v>19</v>
      </c>
      <c r="B21" s="9" t="s">
        <v>60</v>
      </c>
      <c r="C21" s="10" t="s">
        <v>61</v>
      </c>
      <c r="D21" s="10" t="s">
        <v>62</v>
      </c>
      <c r="E21" s="11">
        <v>1576257.77</v>
      </c>
      <c r="F21" s="11">
        <v>1142779.06</v>
      </c>
      <c r="G21" s="11">
        <v>857084.25</v>
      </c>
      <c r="H21" s="11">
        <v>742806.35</v>
      </c>
      <c r="I21" s="11">
        <v>114277.9</v>
      </c>
    </row>
    <row r="22" spans="1:9" ht="72" customHeight="1" x14ac:dyDescent="0.3">
      <c r="A22" s="8">
        <v>20</v>
      </c>
      <c r="B22" s="12" t="s">
        <v>63</v>
      </c>
      <c r="C22" s="10" t="s">
        <v>64</v>
      </c>
      <c r="D22" s="10" t="s">
        <v>65</v>
      </c>
      <c r="E22" s="11">
        <v>4590981.72</v>
      </c>
      <c r="F22" s="11">
        <v>4590981.72</v>
      </c>
      <c r="G22" s="11">
        <v>3443236.25</v>
      </c>
      <c r="H22" s="11">
        <v>2984138.08</v>
      </c>
      <c r="I22" s="11">
        <v>459098.17</v>
      </c>
    </row>
    <row r="23" spans="1:9" ht="49.5" customHeight="1" x14ac:dyDescent="0.3">
      <c r="A23" s="8">
        <v>21</v>
      </c>
      <c r="B23" s="12" t="s">
        <v>66</v>
      </c>
      <c r="C23" s="10" t="s">
        <v>67</v>
      </c>
      <c r="D23" s="10" t="s">
        <v>68</v>
      </c>
      <c r="E23" s="11">
        <v>2739076.32</v>
      </c>
      <c r="F23" s="11">
        <v>2209456.83</v>
      </c>
      <c r="G23" s="11">
        <v>1657092.56</v>
      </c>
      <c r="H23" s="11">
        <v>1436146.88</v>
      </c>
      <c r="I23" s="11">
        <v>220945.68</v>
      </c>
    </row>
    <row r="24" spans="1:9" ht="96.6" x14ac:dyDescent="0.3">
      <c r="A24" s="8">
        <v>22</v>
      </c>
      <c r="B24" s="8" t="s">
        <v>69</v>
      </c>
      <c r="C24" s="10" t="s">
        <v>70</v>
      </c>
      <c r="D24" s="10" t="s">
        <v>71</v>
      </c>
      <c r="E24" s="11">
        <v>8636157.0500000007</v>
      </c>
      <c r="F24" s="11">
        <v>7028739.7400000002</v>
      </c>
      <c r="G24" s="11">
        <v>5271554.76</v>
      </c>
      <c r="H24" s="11">
        <v>4568680.79</v>
      </c>
      <c r="I24" s="11">
        <v>702873.97</v>
      </c>
    </row>
    <row r="25" spans="1:9" ht="41.4" x14ac:dyDescent="0.3">
      <c r="A25" s="8">
        <v>23</v>
      </c>
      <c r="B25" s="8" t="s">
        <v>72</v>
      </c>
      <c r="C25" s="10" t="s">
        <v>73</v>
      </c>
      <c r="D25" s="10" t="s">
        <v>74</v>
      </c>
      <c r="E25" s="11">
        <v>7204930.5800000001</v>
      </c>
      <c r="F25" s="11">
        <v>7204930.5800000001</v>
      </c>
      <c r="G25" s="11">
        <v>5403697.8499999996</v>
      </c>
      <c r="H25" s="11">
        <v>4683204.8</v>
      </c>
      <c r="I25" s="11">
        <v>720493.05</v>
      </c>
    </row>
    <row r="26" spans="1:9" ht="57.6" customHeight="1" x14ac:dyDescent="0.3">
      <c r="A26" s="8">
        <v>24</v>
      </c>
      <c r="B26" s="8" t="s">
        <v>75</v>
      </c>
      <c r="C26" s="10" t="s">
        <v>76</v>
      </c>
      <c r="D26" s="10" t="s">
        <v>77</v>
      </c>
      <c r="E26" s="11">
        <v>4726803.84</v>
      </c>
      <c r="F26" s="11">
        <v>2753028.18</v>
      </c>
      <c r="G26" s="11">
        <v>2064771.09</v>
      </c>
      <c r="H26" s="11">
        <v>1789468.27</v>
      </c>
      <c r="I26" s="11">
        <v>275302.82</v>
      </c>
    </row>
    <row r="27" spans="1:9" ht="33.75" customHeight="1" x14ac:dyDescent="0.3">
      <c r="A27" s="8">
        <v>25</v>
      </c>
      <c r="B27" s="8" t="s">
        <v>78</v>
      </c>
      <c r="C27" s="10" t="s">
        <v>79</v>
      </c>
      <c r="D27" s="10" t="s">
        <v>80</v>
      </c>
      <c r="E27" s="11">
        <v>3159322</v>
      </c>
      <c r="F27" s="11">
        <v>3159322</v>
      </c>
      <c r="G27" s="11">
        <v>2369491.5</v>
      </c>
      <c r="H27" s="11">
        <v>2053559.3</v>
      </c>
      <c r="I27" s="11">
        <v>315932.19999999995</v>
      </c>
    </row>
    <row r="28" spans="1:9" ht="63" customHeight="1" x14ac:dyDescent="0.3">
      <c r="A28" s="8">
        <v>26</v>
      </c>
      <c r="B28" s="9" t="s">
        <v>81</v>
      </c>
      <c r="C28" s="10" t="s">
        <v>82</v>
      </c>
      <c r="D28" s="10" t="s">
        <v>83</v>
      </c>
      <c r="E28" s="11">
        <v>2810241.55</v>
      </c>
      <c r="F28" s="11">
        <v>2810241.55</v>
      </c>
      <c r="G28" s="11">
        <v>2107681.1</v>
      </c>
      <c r="H28" s="11">
        <v>1826656.95</v>
      </c>
      <c r="I28" s="11">
        <v>281024.15000000002</v>
      </c>
    </row>
    <row r="29" spans="1:9" ht="41.4" x14ac:dyDescent="0.3">
      <c r="A29" s="8">
        <v>27</v>
      </c>
      <c r="B29" s="9" t="s">
        <v>84</v>
      </c>
      <c r="C29" s="10" t="s">
        <v>85</v>
      </c>
      <c r="D29" s="10" t="s">
        <v>86</v>
      </c>
      <c r="E29" s="11">
        <v>3563870.79</v>
      </c>
      <c r="F29" s="11">
        <v>2897455.93</v>
      </c>
      <c r="G29" s="11">
        <v>2173091.88</v>
      </c>
      <c r="H29" s="11">
        <v>1883346.29</v>
      </c>
      <c r="I29" s="11">
        <v>289745.59000000003</v>
      </c>
    </row>
    <row r="30" spans="1:9" ht="60.6" customHeight="1" x14ac:dyDescent="0.3">
      <c r="A30" s="8">
        <v>28</v>
      </c>
      <c r="B30" s="8" t="s">
        <v>87</v>
      </c>
      <c r="C30" s="10" t="s">
        <v>70</v>
      </c>
      <c r="D30" s="10" t="s">
        <v>88</v>
      </c>
      <c r="E30" s="11">
        <v>1329766.26</v>
      </c>
      <c r="F30" s="11">
        <v>1005475.11</v>
      </c>
      <c r="G30" s="11">
        <v>754106.32</v>
      </c>
      <c r="H30" s="11">
        <v>653558.81000000006</v>
      </c>
      <c r="I30" s="11">
        <v>100547.51</v>
      </c>
    </row>
    <row r="31" spans="1:9" ht="41.4" x14ac:dyDescent="0.3">
      <c r="A31" s="8">
        <v>29</v>
      </c>
      <c r="B31" s="8" t="s">
        <v>89</v>
      </c>
      <c r="C31" s="10" t="s">
        <v>90</v>
      </c>
      <c r="D31" s="10" t="s">
        <v>91</v>
      </c>
      <c r="E31" s="11">
        <v>3596301.32</v>
      </c>
      <c r="F31" s="11">
        <v>3596301.32</v>
      </c>
      <c r="G31" s="11">
        <v>2697225.96</v>
      </c>
      <c r="H31" s="11">
        <v>2337595.83</v>
      </c>
      <c r="I31" s="11">
        <v>359630.13</v>
      </c>
    </row>
    <row r="32" spans="1:9" ht="41.4" x14ac:dyDescent="0.3">
      <c r="A32" s="8">
        <v>30</v>
      </c>
      <c r="B32" s="8" t="s">
        <v>92</v>
      </c>
      <c r="C32" s="10" t="s">
        <v>38</v>
      </c>
      <c r="D32" s="10" t="s">
        <v>93</v>
      </c>
      <c r="E32" s="11">
        <v>1761578.07</v>
      </c>
      <c r="F32" s="11">
        <v>1761578.07</v>
      </c>
      <c r="G32" s="11">
        <v>1321183.53</v>
      </c>
      <c r="H32" s="11">
        <v>1145025.72</v>
      </c>
      <c r="I32" s="11">
        <v>176157.81</v>
      </c>
    </row>
    <row r="33" spans="1:9" ht="27.6" x14ac:dyDescent="0.3">
      <c r="A33" s="8">
        <v>31</v>
      </c>
      <c r="B33" s="8" t="s">
        <v>140</v>
      </c>
      <c r="C33" s="13" t="s">
        <v>141</v>
      </c>
      <c r="D33" s="13" t="s">
        <v>142</v>
      </c>
      <c r="E33" s="14">
        <v>3402340.79</v>
      </c>
      <c r="F33" s="14">
        <v>2010274.79</v>
      </c>
      <c r="G33" s="14">
        <v>1507705.96</v>
      </c>
      <c r="H33" s="14">
        <v>1306678.49</v>
      </c>
      <c r="I33" s="14">
        <v>201027.47</v>
      </c>
    </row>
    <row r="34" spans="1:9" ht="27.6" x14ac:dyDescent="0.3">
      <c r="A34" s="8">
        <v>32</v>
      </c>
      <c r="B34" s="9" t="s">
        <v>94</v>
      </c>
      <c r="C34" s="10" t="s">
        <v>95</v>
      </c>
      <c r="D34" s="10" t="s">
        <v>96</v>
      </c>
      <c r="E34" s="11">
        <v>8484666.4800000004</v>
      </c>
      <c r="F34" s="11">
        <v>5542638.4000000004</v>
      </c>
      <c r="G34" s="11">
        <v>4156978.73</v>
      </c>
      <c r="H34" s="11">
        <v>3602714.89</v>
      </c>
      <c r="I34" s="11">
        <v>554263.84</v>
      </c>
    </row>
    <row r="35" spans="1:9" ht="39.75" customHeight="1" x14ac:dyDescent="0.3">
      <c r="A35" s="8">
        <v>33</v>
      </c>
      <c r="B35" s="8" t="s">
        <v>97</v>
      </c>
      <c r="C35" s="10" t="s">
        <v>98</v>
      </c>
      <c r="D35" s="10" t="s">
        <v>99</v>
      </c>
      <c r="E35" s="11">
        <v>5780420.8799999999</v>
      </c>
      <c r="F35" s="11">
        <v>5755420.8799999999</v>
      </c>
      <c r="G35" s="11">
        <v>3741023.53</v>
      </c>
      <c r="H35" s="14">
        <v>3741023.53</v>
      </c>
      <c r="I35" s="11">
        <v>0</v>
      </c>
    </row>
    <row r="36" spans="1:9" ht="39.75" customHeight="1" x14ac:dyDescent="0.3">
      <c r="A36" s="8">
        <v>34</v>
      </c>
      <c r="B36" s="8" t="s">
        <v>103</v>
      </c>
      <c r="C36" s="15" t="s">
        <v>181</v>
      </c>
      <c r="D36" s="13" t="s">
        <v>104</v>
      </c>
      <c r="E36" s="14">
        <v>12807875.34</v>
      </c>
      <c r="F36" s="14">
        <v>4513163.3</v>
      </c>
      <c r="G36" s="14">
        <v>2933556.13</v>
      </c>
      <c r="H36" s="14">
        <v>2933556.13</v>
      </c>
      <c r="I36" s="14">
        <v>0</v>
      </c>
    </row>
    <row r="37" spans="1:9" ht="41.4" x14ac:dyDescent="0.3">
      <c r="A37" s="8">
        <v>35</v>
      </c>
      <c r="B37" s="12" t="s">
        <v>100</v>
      </c>
      <c r="C37" s="10" t="s">
        <v>101</v>
      </c>
      <c r="D37" s="10" t="s">
        <v>102</v>
      </c>
      <c r="E37" s="11">
        <v>5420908.8799999999</v>
      </c>
      <c r="F37" s="11">
        <v>4411347.47</v>
      </c>
      <c r="G37" s="11">
        <v>2866934.65</v>
      </c>
      <c r="H37" s="11">
        <v>2866934.65</v>
      </c>
      <c r="I37" s="11">
        <v>0</v>
      </c>
    </row>
    <row r="38" spans="1:9" ht="82.8" x14ac:dyDescent="0.3">
      <c r="A38" s="8">
        <v>36</v>
      </c>
      <c r="B38" s="8" t="s">
        <v>105</v>
      </c>
      <c r="C38" s="10" t="s">
        <v>106</v>
      </c>
      <c r="D38" s="10" t="s">
        <v>107</v>
      </c>
      <c r="E38" s="11">
        <v>5415794.29</v>
      </c>
      <c r="F38" s="11">
        <v>5087573.68</v>
      </c>
      <c r="G38" s="11">
        <v>3815680.16</v>
      </c>
      <c r="H38" s="11">
        <v>3306922.8</v>
      </c>
      <c r="I38" s="11">
        <v>508757.36</v>
      </c>
    </row>
    <row r="39" spans="1:9" ht="57.6" customHeight="1" x14ac:dyDescent="0.3">
      <c r="A39" s="8">
        <v>37</v>
      </c>
      <c r="B39" s="9" t="s">
        <v>108</v>
      </c>
      <c r="C39" s="10" t="s">
        <v>109</v>
      </c>
      <c r="D39" s="10" t="s">
        <v>110</v>
      </c>
      <c r="E39" s="11">
        <v>3979484.96</v>
      </c>
      <c r="F39" s="11">
        <v>3979484.96</v>
      </c>
      <c r="G39" s="11">
        <v>2984613.69</v>
      </c>
      <c r="H39" s="11">
        <v>2586665.19</v>
      </c>
      <c r="I39" s="11">
        <v>397948.5</v>
      </c>
    </row>
    <row r="40" spans="1:9" ht="77.400000000000006" customHeight="1" x14ac:dyDescent="0.3">
      <c r="A40" s="8">
        <v>38</v>
      </c>
      <c r="B40" s="9" t="s">
        <v>111</v>
      </c>
      <c r="C40" s="10" t="s">
        <v>112</v>
      </c>
      <c r="D40" s="10" t="s">
        <v>113</v>
      </c>
      <c r="E40" s="11">
        <v>2890619.24</v>
      </c>
      <c r="F40" s="11">
        <v>2880399.24</v>
      </c>
      <c r="G40" s="11">
        <v>2160299.42</v>
      </c>
      <c r="H40" s="11">
        <v>1872259.49</v>
      </c>
      <c r="I40" s="11">
        <v>288039.93</v>
      </c>
    </row>
    <row r="41" spans="1:9" ht="55.95" customHeight="1" x14ac:dyDescent="0.3">
      <c r="A41" s="8">
        <v>39</v>
      </c>
      <c r="B41" s="9" t="s">
        <v>114</v>
      </c>
      <c r="C41" s="10" t="s">
        <v>115</v>
      </c>
      <c r="D41" s="10" t="s">
        <v>116</v>
      </c>
      <c r="E41" s="11">
        <v>3856163.07</v>
      </c>
      <c r="F41" s="11">
        <v>2583703.5099999998</v>
      </c>
      <c r="G41" s="11">
        <v>1937777.58</v>
      </c>
      <c r="H41" s="11">
        <v>1679407.23</v>
      </c>
      <c r="I41" s="11">
        <v>258370.35</v>
      </c>
    </row>
    <row r="42" spans="1:9" ht="55.95" customHeight="1" x14ac:dyDescent="0.3">
      <c r="A42" s="8">
        <v>40</v>
      </c>
      <c r="B42" s="9" t="s">
        <v>117</v>
      </c>
      <c r="C42" s="10" t="s">
        <v>118</v>
      </c>
      <c r="D42" s="10" t="s">
        <v>119</v>
      </c>
      <c r="E42" s="11">
        <v>2019262.93</v>
      </c>
      <c r="F42" s="11">
        <v>2019262.93</v>
      </c>
      <c r="G42" s="11">
        <v>1514447.16</v>
      </c>
      <c r="H42" s="11">
        <v>1312520.8700000001</v>
      </c>
      <c r="I42" s="11">
        <v>201926.29</v>
      </c>
    </row>
    <row r="43" spans="1:9" ht="37.950000000000003" customHeight="1" x14ac:dyDescent="0.3">
      <c r="A43" s="8">
        <v>41</v>
      </c>
      <c r="B43" s="12" t="s">
        <v>120</v>
      </c>
      <c r="C43" s="10" t="s">
        <v>121</v>
      </c>
      <c r="D43" s="10" t="s">
        <v>122</v>
      </c>
      <c r="E43" s="11">
        <v>910636.87</v>
      </c>
      <c r="F43" s="11">
        <v>910636.87</v>
      </c>
      <c r="G43" s="11">
        <v>682977.63</v>
      </c>
      <c r="H43" s="11">
        <v>591913.93999999994</v>
      </c>
      <c r="I43" s="11">
        <v>91063.69</v>
      </c>
    </row>
    <row r="44" spans="1:9" ht="41.4" x14ac:dyDescent="0.3">
      <c r="A44" s="8">
        <v>42</v>
      </c>
      <c r="B44" s="8" t="s">
        <v>123</v>
      </c>
      <c r="C44" s="10" t="s">
        <v>124</v>
      </c>
      <c r="D44" s="10" t="s">
        <v>125</v>
      </c>
      <c r="E44" s="11">
        <v>6497325.0899999999</v>
      </c>
      <c r="F44" s="11">
        <v>5658565.21</v>
      </c>
      <c r="G44" s="11">
        <v>4243923.82</v>
      </c>
      <c r="H44" s="11">
        <v>3678067.31</v>
      </c>
      <c r="I44" s="11">
        <v>565856.51</v>
      </c>
    </row>
    <row r="45" spans="1:9" ht="82.8" x14ac:dyDescent="0.3">
      <c r="A45" s="8">
        <v>43</v>
      </c>
      <c r="B45" s="9" t="s">
        <v>126</v>
      </c>
      <c r="C45" s="10" t="s">
        <v>182</v>
      </c>
      <c r="D45" s="10" t="s">
        <v>127</v>
      </c>
      <c r="E45" s="11">
        <v>2342760.64</v>
      </c>
      <c r="F45" s="11">
        <v>2342760.64</v>
      </c>
      <c r="G45" s="11">
        <v>1522794.41</v>
      </c>
      <c r="H45" s="11">
        <v>1319755.1499999999</v>
      </c>
      <c r="I45" s="11">
        <v>203039.26</v>
      </c>
    </row>
    <row r="46" spans="1:9" ht="49.5" customHeight="1" x14ac:dyDescent="0.3">
      <c r="A46" s="8">
        <v>44</v>
      </c>
      <c r="B46" s="8" t="s">
        <v>128</v>
      </c>
      <c r="C46" s="10" t="s">
        <v>129</v>
      </c>
      <c r="D46" s="10" t="s">
        <v>130</v>
      </c>
      <c r="E46" s="11">
        <v>4071915.38</v>
      </c>
      <c r="F46" s="11">
        <v>3163413.03</v>
      </c>
      <c r="G46" s="11">
        <v>2372559.7400000002</v>
      </c>
      <c r="H46" s="11">
        <v>2056218.44</v>
      </c>
      <c r="I46" s="11">
        <v>316341.3</v>
      </c>
    </row>
    <row r="47" spans="1:9" ht="52.95" customHeight="1" x14ac:dyDescent="0.3">
      <c r="A47" s="8">
        <v>45</v>
      </c>
      <c r="B47" s="8" t="s">
        <v>131</v>
      </c>
      <c r="C47" s="10" t="s">
        <v>132</v>
      </c>
      <c r="D47" s="16" t="s">
        <v>133</v>
      </c>
      <c r="E47" s="17">
        <v>19275774.629999999</v>
      </c>
      <c r="F47" s="17">
        <v>17809909.530000001</v>
      </c>
      <c r="G47" s="17">
        <v>13357432.08</v>
      </c>
      <c r="H47" s="11">
        <v>11576441.130000001</v>
      </c>
      <c r="I47" s="11">
        <v>1780990.95</v>
      </c>
    </row>
    <row r="48" spans="1:9" ht="52.95" customHeight="1" x14ac:dyDescent="0.3">
      <c r="A48" s="8">
        <v>46</v>
      </c>
      <c r="B48" s="12" t="s">
        <v>176</v>
      </c>
      <c r="C48" s="10" t="s">
        <v>177</v>
      </c>
      <c r="D48" s="10" t="s">
        <v>178</v>
      </c>
      <c r="E48" s="11">
        <v>1058843.3899999999</v>
      </c>
      <c r="F48" s="11">
        <v>1057613.3899999999</v>
      </c>
      <c r="G48" s="11">
        <v>793210.02</v>
      </c>
      <c r="H48" s="11">
        <v>687448.68</v>
      </c>
      <c r="I48" s="11">
        <v>105761.34</v>
      </c>
    </row>
    <row r="49" spans="1:9" ht="55.2" x14ac:dyDescent="0.3">
      <c r="A49" s="8">
        <v>47</v>
      </c>
      <c r="B49" s="8" t="s">
        <v>179</v>
      </c>
      <c r="C49" s="10" t="s">
        <v>67</v>
      </c>
      <c r="D49" s="10" t="s">
        <v>180</v>
      </c>
      <c r="E49" s="11">
        <v>1103369</v>
      </c>
      <c r="F49" s="11">
        <v>981085.29</v>
      </c>
      <c r="G49" s="11">
        <v>735813.91</v>
      </c>
      <c r="H49" s="11">
        <v>637705.38</v>
      </c>
      <c r="I49" s="11">
        <v>98108.53</v>
      </c>
    </row>
    <row r="50" spans="1:9" ht="64.2" customHeight="1" x14ac:dyDescent="0.3">
      <c r="A50" s="8">
        <v>48</v>
      </c>
      <c r="B50" s="9" t="s">
        <v>134</v>
      </c>
      <c r="C50" s="10" t="s">
        <v>135</v>
      </c>
      <c r="D50" s="10" t="s">
        <v>136</v>
      </c>
      <c r="E50" s="11">
        <v>1314629.8700000001</v>
      </c>
      <c r="F50" s="11">
        <v>1314629.8700000001</v>
      </c>
      <c r="G50" s="11">
        <v>985972.37</v>
      </c>
      <c r="H50" s="11">
        <v>854509.38</v>
      </c>
      <c r="I50" s="11">
        <v>131462.99</v>
      </c>
    </row>
    <row r="51" spans="1:9" ht="55.95" customHeight="1" x14ac:dyDescent="0.3">
      <c r="A51" s="8">
        <v>49</v>
      </c>
      <c r="B51" s="12" t="s">
        <v>137</v>
      </c>
      <c r="C51" s="10" t="s">
        <v>138</v>
      </c>
      <c r="D51" s="10" t="s">
        <v>139</v>
      </c>
      <c r="E51" s="11">
        <v>4096141.86</v>
      </c>
      <c r="F51" s="27">
        <v>3932009.9</v>
      </c>
      <c r="G51" s="27">
        <v>2949007.37</v>
      </c>
      <c r="H51" s="27">
        <v>2555806.38</v>
      </c>
      <c r="I51" s="27">
        <v>393200.99</v>
      </c>
    </row>
    <row r="52" spans="1:9" s="19" customFormat="1" ht="55.2" x14ac:dyDescent="0.3">
      <c r="A52" s="8">
        <v>50</v>
      </c>
      <c r="B52" s="8" t="s">
        <v>143</v>
      </c>
      <c r="C52" s="13" t="s">
        <v>144</v>
      </c>
      <c r="D52" s="13" t="s">
        <v>145</v>
      </c>
      <c r="E52" s="14">
        <v>971629.88</v>
      </c>
      <c r="F52" s="28">
        <v>971629.88</v>
      </c>
      <c r="G52" s="28">
        <f t="shared" ref="G52:G60" si="0">H52+I52</f>
        <v>674644.6</v>
      </c>
      <c r="H52" s="28">
        <f>463064.4+168495</f>
        <v>631559.4</v>
      </c>
      <c r="I52" s="28">
        <v>43085.2</v>
      </c>
    </row>
    <row r="53" spans="1:9" s="19" customFormat="1" ht="41.4" x14ac:dyDescent="0.3">
      <c r="A53" s="8">
        <v>51</v>
      </c>
      <c r="B53" s="8" t="s">
        <v>146</v>
      </c>
      <c r="C53" s="13" t="s">
        <v>147</v>
      </c>
      <c r="D53" s="13" t="s">
        <v>148</v>
      </c>
      <c r="E53" s="14">
        <v>4544289.1399999997</v>
      </c>
      <c r="F53" s="28">
        <v>4500289.1399999997</v>
      </c>
      <c r="G53" s="28">
        <f t="shared" si="0"/>
        <v>3124745.1999999997</v>
      </c>
      <c r="H53" s="28">
        <f>2144771.15+780416.75</f>
        <v>2925187.9</v>
      </c>
      <c r="I53" s="28">
        <v>199557.3</v>
      </c>
    </row>
    <row r="54" spans="1:9" s="7" customFormat="1" ht="41.4" customHeight="1" x14ac:dyDescent="0.3">
      <c r="A54" s="8">
        <v>52</v>
      </c>
      <c r="B54" s="8" t="s">
        <v>149</v>
      </c>
      <c r="C54" s="13" t="s">
        <v>150</v>
      </c>
      <c r="D54" s="13" t="s">
        <v>151</v>
      </c>
      <c r="E54" s="14">
        <v>8587111.3100000005</v>
      </c>
      <c r="F54" s="28">
        <v>2497179.1</v>
      </c>
      <c r="G54" s="28">
        <f t="shared" si="0"/>
        <v>1872884.29</v>
      </c>
      <c r="H54" s="28">
        <v>1623166.3800000001</v>
      </c>
      <c r="I54" s="28">
        <v>249717.91</v>
      </c>
    </row>
    <row r="55" spans="1:9" s="19" customFormat="1" ht="146.25" customHeight="1" x14ac:dyDescent="0.3">
      <c r="A55" s="8">
        <v>53</v>
      </c>
      <c r="B55" s="8" t="s">
        <v>153</v>
      </c>
      <c r="C55" s="13" t="s">
        <v>154</v>
      </c>
      <c r="D55" s="13" t="s">
        <v>155</v>
      </c>
      <c r="E55" s="14">
        <v>7059173.0800000001</v>
      </c>
      <c r="F55" s="28">
        <v>6679671.2199999997</v>
      </c>
      <c r="G55" s="28">
        <f t="shared" si="0"/>
        <v>3236397.52</v>
      </c>
      <c r="H55" s="28">
        <f>2221407.38+808302.33</f>
        <v>3029709.71</v>
      </c>
      <c r="I55" s="28">
        <v>206687.81</v>
      </c>
    </row>
    <row r="56" spans="1:9" s="7" customFormat="1" ht="41.4" x14ac:dyDescent="0.3">
      <c r="A56" s="8">
        <v>54</v>
      </c>
      <c r="B56" s="8" t="s">
        <v>156</v>
      </c>
      <c r="C56" s="13" t="s">
        <v>38</v>
      </c>
      <c r="D56" s="13" t="s">
        <v>157</v>
      </c>
      <c r="E56" s="14">
        <v>1781746.82</v>
      </c>
      <c r="F56" s="28">
        <v>1781746.82</v>
      </c>
      <c r="G56" s="28">
        <f>H56+I56</f>
        <v>1336310.0999999999</v>
      </c>
      <c r="H56" s="28">
        <v>1158135.42</v>
      </c>
      <c r="I56" s="28">
        <v>178174.67999999993</v>
      </c>
    </row>
    <row r="57" spans="1:9" s="19" customFormat="1" ht="55.5" customHeight="1" x14ac:dyDescent="0.3">
      <c r="A57" s="8">
        <v>55</v>
      </c>
      <c r="B57" s="8" t="s">
        <v>158</v>
      </c>
      <c r="C57" s="13" t="s">
        <v>159</v>
      </c>
      <c r="D57" s="13" t="s">
        <v>160</v>
      </c>
      <c r="E57" s="14">
        <v>10378684.960000001</v>
      </c>
      <c r="F57" s="28">
        <v>10359374.02</v>
      </c>
      <c r="G57" s="28">
        <f t="shared" si="0"/>
        <v>7192960.9900000002</v>
      </c>
      <c r="H57" s="28">
        <f>4937124.23+1796468.79</f>
        <v>6733593.0200000005</v>
      </c>
      <c r="I57" s="28">
        <v>459367.97</v>
      </c>
    </row>
    <row r="58" spans="1:9" s="7" customFormat="1" ht="41.4" x14ac:dyDescent="0.3">
      <c r="A58" s="8">
        <v>56</v>
      </c>
      <c r="B58" s="8" t="s">
        <v>161</v>
      </c>
      <c r="C58" s="13" t="s">
        <v>162</v>
      </c>
      <c r="D58" s="13" t="s">
        <v>163</v>
      </c>
      <c r="E58" s="14">
        <v>5121327.24</v>
      </c>
      <c r="F58" s="28">
        <v>5114057.55</v>
      </c>
      <c r="G58" s="28">
        <f t="shared" si="0"/>
        <v>3835543.11</v>
      </c>
      <c r="H58" s="28">
        <v>3324137.36</v>
      </c>
      <c r="I58" s="28">
        <v>511405.75</v>
      </c>
    </row>
    <row r="59" spans="1:9" s="19" customFormat="1" ht="56.4" customHeight="1" x14ac:dyDescent="0.3">
      <c r="A59" s="8">
        <v>57</v>
      </c>
      <c r="B59" s="8" t="s">
        <v>164</v>
      </c>
      <c r="C59" s="13" t="s">
        <v>11</v>
      </c>
      <c r="D59" s="13" t="s">
        <v>165</v>
      </c>
      <c r="E59" s="14">
        <v>2822600.34</v>
      </c>
      <c r="F59" s="14">
        <v>2822600.34</v>
      </c>
      <c r="G59" s="14">
        <f t="shared" si="0"/>
        <v>1959853.3699999999</v>
      </c>
      <c r="H59" s="14">
        <f>1345209.51+489480.68</f>
        <v>1834690.19</v>
      </c>
      <c r="I59" s="14">
        <v>125163.18</v>
      </c>
    </row>
    <row r="60" spans="1:9" s="19" customFormat="1" ht="114" customHeight="1" x14ac:dyDescent="0.3">
      <c r="A60" s="8">
        <v>58</v>
      </c>
      <c r="B60" s="8" t="s">
        <v>172</v>
      </c>
      <c r="C60" s="13" t="s">
        <v>173</v>
      </c>
      <c r="D60" s="13" t="s">
        <v>174</v>
      </c>
      <c r="E60" s="14">
        <v>4526468.32</v>
      </c>
      <c r="F60" s="14">
        <v>4526468.32</v>
      </c>
      <c r="G60" s="14">
        <f t="shared" si="0"/>
        <v>3142922.5191479195</v>
      </c>
      <c r="H60" s="14">
        <f>2157247.75+784956.6</f>
        <v>2942204.35</v>
      </c>
      <c r="I60" s="14">
        <v>200718.16914791963</v>
      </c>
    </row>
    <row r="61" spans="1:9" s="19" customFormat="1" ht="114" customHeight="1" x14ac:dyDescent="0.3">
      <c r="A61" s="8">
        <v>59</v>
      </c>
      <c r="B61" s="25" t="s">
        <v>183</v>
      </c>
      <c r="C61" s="13" t="s">
        <v>184</v>
      </c>
      <c r="D61" s="24" t="s">
        <v>185</v>
      </c>
      <c r="E61" s="26">
        <v>4528832.4000000004</v>
      </c>
      <c r="F61" s="26">
        <v>4528832.4000000004</v>
      </c>
      <c r="G61" s="26">
        <v>3396624.24</v>
      </c>
      <c r="H61" s="26">
        <f>G61</f>
        <v>3396624.24</v>
      </c>
      <c r="I61" s="26">
        <v>0</v>
      </c>
    </row>
    <row r="62" spans="1:9" ht="54.6" customHeight="1" x14ac:dyDescent="0.3">
      <c r="A62" s="8">
        <v>60</v>
      </c>
      <c r="B62" s="25" t="s">
        <v>186</v>
      </c>
      <c r="C62" s="24" t="s">
        <v>187</v>
      </c>
      <c r="D62" s="24" t="s">
        <v>188</v>
      </c>
      <c r="E62" s="26">
        <v>10996473.57</v>
      </c>
      <c r="F62" s="26">
        <v>10996473.57</v>
      </c>
      <c r="G62" s="26">
        <v>8247355.1600000001</v>
      </c>
      <c r="H62" s="26">
        <f t="shared" ref="H62:H75" si="1">G62</f>
        <v>8247355.1600000001</v>
      </c>
      <c r="I62" s="26">
        <v>0</v>
      </c>
    </row>
    <row r="63" spans="1:9" ht="58.95" customHeight="1" x14ac:dyDescent="0.3">
      <c r="A63" s="8">
        <v>61</v>
      </c>
      <c r="B63" s="12" t="s">
        <v>189</v>
      </c>
      <c r="C63" s="24" t="s">
        <v>190</v>
      </c>
      <c r="D63" s="16" t="s">
        <v>191</v>
      </c>
      <c r="E63" s="26">
        <v>10942235.59</v>
      </c>
      <c r="F63" s="26">
        <v>6537658.1500000004</v>
      </c>
      <c r="G63" s="26">
        <v>4861318.28</v>
      </c>
      <c r="H63" s="26">
        <f t="shared" si="1"/>
        <v>4861318.28</v>
      </c>
      <c r="I63" s="26">
        <v>0</v>
      </c>
    </row>
    <row r="64" spans="1:9" ht="61.95" customHeight="1" x14ac:dyDescent="0.3">
      <c r="A64" s="8">
        <v>62</v>
      </c>
      <c r="B64" s="12" t="s">
        <v>192</v>
      </c>
      <c r="C64" s="16" t="s">
        <v>109</v>
      </c>
      <c r="D64" s="16" t="s">
        <v>193</v>
      </c>
      <c r="E64" s="17">
        <v>4796178.88</v>
      </c>
      <c r="F64" s="17">
        <v>3693753.47</v>
      </c>
      <c r="G64" s="17">
        <v>2770315.06</v>
      </c>
      <c r="H64" s="26">
        <f t="shared" si="1"/>
        <v>2770315.06</v>
      </c>
      <c r="I64" s="26">
        <v>0</v>
      </c>
    </row>
    <row r="65" spans="1:9" ht="37.5" customHeight="1" x14ac:dyDescent="0.3">
      <c r="A65" s="8">
        <v>63</v>
      </c>
      <c r="B65" s="12" t="s">
        <v>194</v>
      </c>
      <c r="C65" s="16" t="s">
        <v>195</v>
      </c>
      <c r="D65" s="16" t="s">
        <v>196</v>
      </c>
      <c r="E65" s="17">
        <v>1028107.35</v>
      </c>
      <c r="F65" s="17">
        <v>1027374.88</v>
      </c>
      <c r="G65" s="17">
        <v>770531.13</v>
      </c>
      <c r="H65" s="26">
        <f t="shared" si="1"/>
        <v>770531.13</v>
      </c>
      <c r="I65" s="26">
        <v>0</v>
      </c>
    </row>
    <row r="66" spans="1:9" ht="90.6" customHeight="1" x14ac:dyDescent="0.3">
      <c r="A66" s="8">
        <v>64</v>
      </c>
      <c r="B66" s="8" t="s">
        <v>197</v>
      </c>
      <c r="C66" s="10" t="s">
        <v>198</v>
      </c>
      <c r="D66" s="10" t="s">
        <v>199</v>
      </c>
      <c r="E66" s="11">
        <v>3660330.01</v>
      </c>
      <c r="F66" s="11">
        <v>3654180.01</v>
      </c>
      <c r="G66" s="11">
        <v>2740634.99</v>
      </c>
      <c r="H66" s="26">
        <f t="shared" si="1"/>
        <v>2740634.99</v>
      </c>
      <c r="I66" s="26">
        <v>0</v>
      </c>
    </row>
    <row r="67" spans="1:9" ht="61.95" customHeight="1" x14ac:dyDescent="0.3">
      <c r="A67" s="8">
        <v>65</v>
      </c>
      <c r="B67" s="8" t="s">
        <v>200</v>
      </c>
      <c r="C67" s="10" t="s">
        <v>198</v>
      </c>
      <c r="D67" s="10" t="s">
        <v>201</v>
      </c>
      <c r="E67" s="11">
        <v>2030050.17</v>
      </c>
      <c r="F67" s="11">
        <v>1998611.35</v>
      </c>
      <c r="G67" s="11">
        <v>1498958.49</v>
      </c>
      <c r="H67" s="26">
        <f t="shared" si="1"/>
        <v>1498958.49</v>
      </c>
      <c r="I67" s="26">
        <v>0</v>
      </c>
    </row>
    <row r="68" spans="1:9" ht="69" x14ac:dyDescent="0.3">
      <c r="A68" s="8">
        <v>66</v>
      </c>
      <c r="B68" s="8" t="s">
        <v>202</v>
      </c>
      <c r="C68" s="10" t="s">
        <v>124</v>
      </c>
      <c r="D68" s="10" t="s">
        <v>203</v>
      </c>
      <c r="E68" s="11">
        <v>7979698.3200000003</v>
      </c>
      <c r="F68" s="11">
        <v>3101004.45</v>
      </c>
      <c r="G68" s="11">
        <v>2325753.27</v>
      </c>
      <c r="H68" s="26">
        <f t="shared" si="1"/>
        <v>2325753.27</v>
      </c>
      <c r="I68" s="26">
        <v>0</v>
      </c>
    </row>
    <row r="69" spans="1:9" ht="52.2" customHeight="1" x14ac:dyDescent="0.3">
      <c r="A69" s="8">
        <v>67</v>
      </c>
      <c r="B69" s="8" t="s">
        <v>204</v>
      </c>
      <c r="C69" s="10" t="s">
        <v>205</v>
      </c>
      <c r="D69" s="10" t="s">
        <v>206</v>
      </c>
      <c r="E69" s="11">
        <v>4344751.54</v>
      </c>
      <c r="F69" s="11">
        <v>4338601.54</v>
      </c>
      <c r="G69" s="11">
        <v>3253951.12</v>
      </c>
      <c r="H69" s="26">
        <f t="shared" si="1"/>
        <v>3253951.12</v>
      </c>
      <c r="I69" s="26">
        <v>0</v>
      </c>
    </row>
    <row r="70" spans="1:9" ht="49.2" customHeight="1" x14ac:dyDescent="0.3">
      <c r="A70" s="8">
        <v>68</v>
      </c>
      <c r="B70" s="12" t="s">
        <v>207</v>
      </c>
      <c r="C70" s="16" t="s">
        <v>46</v>
      </c>
      <c r="D70" s="16" t="s">
        <v>208</v>
      </c>
      <c r="E70" s="17">
        <v>4141507.54</v>
      </c>
      <c r="F70" s="17">
        <v>2838000.2</v>
      </c>
      <c r="G70" s="17">
        <v>2128500.09</v>
      </c>
      <c r="H70" s="26">
        <f t="shared" si="1"/>
        <v>2128500.09</v>
      </c>
      <c r="I70" s="26">
        <v>0</v>
      </c>
    </row>
    <row r="71" spans="1:9" ht="55.2" x14ac:dyDescent="0.3">
      <c r="A71" s="8">
        <v>69</v>
      </c>
      <c r="B71" s="12" t="s">
        <v>209</v>
      </c>
      <c r="C71" s="10" t="s">
        <v>210</v>
      </c>
      <c r="D71" s="10" t="s">
        <v>211</v>
      </c>
      <c r="E71" s="11">
        <v>4965433.4400000004</v>
      </c>
      <c r="F71" s="11">
        <v>4678237.3600000003</v>
      </c>
      <c r="G71" s="11">
        <v>3508677.98</v>
      </c>
      <c r="H71" s="26">
        <f t="shared" si="1"/>
        <v>3508677.98</v>
      </c>
      <c r="I71" s="26">
        <v>0</v>
      </c>
    </row>
    <row r="72" spans="1:9" ht="69" x14ac:dyDescent="0.3">
      <c r="A72" s="8">
        <v>70</v>
      </c>
      <c r="B72" s="8" t="s">
        <v>212</v>
      </c>
      <c r="C72" s="10" t="s">
        <v>213</v>
      </c>
      <c r="D72" s="10" t="s">
        <v>214</v>
      </c>
      <c r="E72" s="11">
        <v>3673740.98</v>
      </c>
      <c r="F72" s="11">
        <v>3673740.98</v>
      </c>
      <c r="G72" s="11">
        <v>2755305.69</v>
      </c>
      <c r="H72" s="26">
        <f t="shared" si="1"/>
        <v>2755305.69</v>
      </c>
      <c r="I72" s="26">
        <v>0</v>
      </c>
    </row>
    <row r="73" spans="1:9" ht="56.4" customHeight="1" x14ac:dyDescent="0.3">
      <c r="A73" s="8">
        <v>71</v>
      </c>
      <c r="B73" s="8" t="s">
        <v>215</v>
      </c>
      <c r="C73" s="10" t="s">
        <v>216</v>
      </c>
      <c r="D73" s="10" t="s">
        <v>217</v>
      </c>
      <c r="E73" s="11">
        <v>615003.96</v>
      </c>
      <c r="F73" s="11">
        <v>563331.96</v>
      </c>
      <c r="G73" s="11">
        <v>422498.96</v>
      </c>
      <c r="H73" s="26">
        <f t="shared" si="1"/>
        <v>422498.96</v>
      </c>
      <c r="I73" s="26">
        <v>0</v>
      </c>
    </row>
    <row r="74" spans="1:9" ht="187.5" customHeight="1" x14ac:dyDescent="0.3">
      <c r="A74" s="8">
        <v>72</v>
      </c>
      <c r="B74" s="12" t="s">
        <v>218</v>
      </c>
      <c r="C74" s="16" t="s">
        <v>219</v>
      </c>
      <c r="D74" s="16" t="s">
        <v>220</v>
      </c>
      <c r="E74" s="17">
        <v>759806.26</v>
      </c>
      <c r="F74" s="17">
        <v>750449.67</v>
      </c>
      <c r="G74" s="17">
        <v>562837.19999999995</v>
      </c>
      <c r="H74" s="26">
        <f t="shared" si="1"/>
        <v>562837.19999999995</v>
      </c>
      <c r="I74" s="26">
        <v>0</v>
      </c>
    </row>
    <row r="75" spans="1:9" ht="43.2" customHeight="1" x14ac:dyDescent="0.3">
      <c r="A75" s="8">
        <v>73</v>
      </c>
      <c r="B75" s="12" t="s">
        <v>221</v>
      </c>
      <c r="C75" s="16" t="s">
        <v>175</v>
      </c>
      <c r="D75" s="16" t="s">
        <v>222</v>
      </c>
      <c r="E75" s="17">
        <v>1409913.06</v>
      </c>
      <c r="F75" s="17">
        <v>1105620.3700000001</v>
      </c>
      <c r="G75" s="17">
        <v>829215.27</v>
      </c>
      <c r="H75" s="26">
        <f t="shared" si="1"/>
        <v>829215.27</v>
      </c>
      <c r="I75" s="26">
        <v>0</v>
      </c>
    </row>
    <row r="76" spans="1:9" ht="57.6" customHeight="1" x14ac:dyDescent="0.3">
      <c r="A76" s="8">
        <v>74</v>
      </c>
      <c r="B76" s="12" t="s">
        <v>223</v>
      </c>
      <c r="C76" s="16" t="s">
        <v>138</v>
      </c>
      <c r="D76" s="16" t="s">
        <v>224</v>
      </c>
      <c r="E76" s="17">
        <v>11680342.43</v>
      </c>
      <c r="F76" s="17">
        <v>11600628.189999999</v>
      </c>
      <c r="G76" s="17">
        <v>8671111.5800000001</v>
      </c>
      <c r="H76" s="17">
        <f>G76</f>
        <v>8671111.5800000001</v>
      </c>
      <c r="I76" s="26">
        <v>0</v>
      </c>
    </row>
    <row r="77" spans="1:9" ht="49.2" customHeight="1" x14ac:dyDescent="0.3">
      <c r="A77" s="8">
        <v>75</v>
      </c>
      <c r="B77" s="8" t="s">
        <v>225</v>
      </c>
      <c r="C77" s="10" t="s">
        <v>226</v>
      </c>
      <c r="D77" s="10" t="s">
        <v>227</v>
      </c>
      <c r="E77" s="11">
        <v>1360408.61</v>
      </c>
      <c r="F77" s="11">
        <v>1106023.27</v>
      </c>
      <c r="G77" s="11">
        <v>829517.41</v>
      </c>
      <c r="H77" s="17">
        <f t="shared" ref="H77:H101" si="2">G77</f>
        <v>829517.41</v>
      </c>
      <c r="I77" s="26">
        <v>0</v>
      </c>
    </row>
    <row r="78" spans="1:9" ht="41.4" x14ac:dyDescent="0.3">
      <c r="A78" s="8">
        <v>76</v>
      </c>
      <c r="B78" s="8" t="s">
        <v>228</v>
      </c>
      <c r="C78" s="10" t="s">
        <v>198</v>
      </c>
      <c r="D78" s="10" t="s">
        <v>229</v>
      </c>
      <c r="E78" s="11">
        <v>2673733.59</v>
      </c>
      <c r="F78" s="11">
        <v>2529302.59</v>
      </c>
      <c r="G78" s="11">
        <v>1896976.92</v>
      </c>
      <c r="H78" s="17">
        <f t="shared" si="2"/>
        <v>1896976.92</v>
      </c>
      <c r="I78" s="26">
        <v>0</v>
      </c>
    </row>
    <row r="79" spans="1:9" ht="59.25" customHeight="1" x14ac:dyDescent="0.3">
      <c r="A79" s="8">
        <v>77</v>
      </c>
      <c r="B79" s="8" t="s">
        <v>230</v>
      </c>
      <c r="C79" s="10" t="s">
        <v>198</v>
      </c>
      <c r="D79" s="10" t="s">
        <v>231</v>
      </c>
      <c r="E79" s="11">
        <v>3458275</v>
      </c>
      <c r="F79" s="11">
        <v>3442125</v>
      </c>
      <c r="G79" s="11">
        <v>2581593.7400000002</v>
      </c>
      <c r="H79" s="17">
        <f t="shared" si="2"/>
        <v>2581593.7400000002</v>
      </c>
      <c r="I79" s="26">
        <v>0</v>
      </c>
    </row>
    <row r="80" spans="1:9" ht="49.2" customHeight="1" x14ac:dyDescent="0.3">
      <c r="A80" s="8">
        <v>78</v>
      </c>
      <c r="B80" s="12" t="s">
        <v>232</v>
      </c>
      <c r="C80" s="16" t="s">
        <v>233</v>
      </c>
      <c r="D80" s="16" t="s">
        <v>234</v>
      </c>
      <c r="E80" s="17">
        <v>6254583.0700000003</v>
      </c>
      <c r="F80" s="17">
        <v>5043612.67</v>
      </c>
      <c r="G80" s="17">
        <v>3782709.44</v>
      </c>
      <c r="H80" s="17">
        <f t="shared" si="2"/>
        <v>3782709.44</v>
      </c>
      <c r="I80" s="26">
        <v>0</v>
      </c>
    </row>
    <row r="81" spans="1:9" ht="30.6" customHeight="1" x14ac:dyDescent="0.3">
      <c r="A81" s="8">
        <v>79</v>
      </c>
      <c r="B81" s="12" t="s">
        <v>235</v>
      </c>
      <c r="C81" s="16" t="s">
        <v>236</v>
      </c>
      <c r="D81" s="16" t="s">
        <v>237</v>
      </c>
      <c r="E81" s="17">
        <v>9822655.9499999993</v>
      </c>
      <c r="F81" s="17">
        <v>9443840.8200000003</v>
      </c>
      <c r="G81" s="17">
        <v>7082880.5199999996</v>
      </c>
      <c r="H81" s="17">
        <f t="shared" si="2"/>
        <v>7082880.5199999996</v>
      </c>
      <c r="I81" s="26">
        <v>0</v>
      </c>
    </row>
    <row r="82" spans="1:9" ht="61.2" customHeight="1" x14ac:dyDescent="0.3">
      <c r="A82" s="8">
        <v>80</v>
      </c>
      <c r="B82" s="9" t="s">
        <v>238</v>
      </c>
      <c r="C82" s="10" t="s">
        <v>239</v>
      </c>
      <c r="D82" s="10" t="s">
        <v>240</v>
      </c>
      <c r="E82" s="11">
        <v>4262804.01</v>
      </c>
      <c r="F82" s="11">
        <v>4262804.01</v>
      </c>
      <c r="G82" s="11">
        <v>3197102.98</v>
      </c>
      <c r="H82" s="17">
        <f t="shared" si="2"/>
        <v>3197102.98</v>
      </c>
      <c r="I82" s="26">
        <v>0</v>
      </c>
    </row>
    <row r="83" spans="1:9" ht="66.599999999999994" customHeight="1" x14ac:dyDescent="0.3">
      <c r="A83" s="8">
        <v>81</v>
      </c>
      <c r="B83" s="9" t="s">
        <v>241</v>
      </c>
      <c r="C83" s="10" t="s">
        <v>242</v>
      </c>
      <c r="D83" s="10" t="s">
        <v>243</v>
      </c>
      <c r="E83" s="11">
        <v>3689084.22</v>
      </c>
      <c r="F83" s="11">
        <v>2992038.98</v>
      </c>
      <c r="G83" s="11">
        <v>2244029.14</v>
      </c>
      <c r="H83" s="17">
        <f t="shared" si="2"/>
        <v>2244029.14</v>
      </c>
      <c r="I83" s="26">
        <v>0</v>
      </c>
    </row>
    <row r="84" spans="1:9" ht="154.5" customHeight="1" x14ac:dyDescent="0.3">
      <c r="A84" s="8">
        <v>82</v>
      </c>
      <c r="B84" s="12" t="s">
        <v>244</v>
      </c>
      <c r="C84" s="10" t="s">
        <v>245</v>
      </c>
      <c r="D84" s="10" t="s">
        <v>246</v>
      </c>
      <c r="E84" s="11">
        <v>5287372.79</v>
      </c>
      <c r="F84" s="11">
        <v>4270230.05</v>
      </c>
      <c r="G84" s="11">
        <v>2775649.47</v>
      </c>
      <c r="H84" s="17">
        <f t="shared" si="2"/>
        <v>2775649.47</v>
      </c>
      <c r="I84" s="26">
        <v>0</v>
      </c>
    </row>
    <row r="85" spans="1:9" ht="103.5" customHeight="1" x14ac:dyDescent="0.3">
      <c r="A85" s="8">
        <v>83</v>
      </c>
      <c r="B85" s="12" t="s">
        <v>247</v>
      </c>
      <c r="C85" s="10" t="s">
        <v>248</v>
      </c>
      <c r="D85" s="10" t="s">
        <v>249</v>
      </c>
      <c r="E85" s="11">
        <v>5272593.18</v>
      </c>
      <c r="F85" s="11">
        <v>5222308.74</v>
      </c>
      <c r="G85" s="11">
        <v>3916731.53</v>
      </c>
      <c r="H85" s="17">
        <f t="shared" si="2"/>
        <v>3916731.53</v>
      </c>
      <c r="I85" s="26">
        <v>0</v>
      </c>
    </row>
    <row r="86" spans="1:9" ht="42.6" customHeight="1" x14ac:dyDescent="0.3">
      <c r="A86" s="8">
        <v>84</v>
      </c>
      <c r="B86" s="8" t="s">
        <v>250</v>
      </c>
      <c r="C86" s="10" t="s">
        <v>152</v>
      </c>
      <c r="D86" s="10" t="s">
        <v>251</v>
      </c>
      <c r="E86" s="11">
        <v>2011463.28</v>
      </c>
      <c r="F86" s="11">
        <v>2011463.28</v>
      </c>
      <c r="G86" s="11">
        <v>1508597.46</v>
      </c>
      <c r="H86" s="17">
        <f t="shared" si="2"/>
        <v>1508597.46</v>
      </c>
      <c r="I86" s="26">
        <v>0</v>
      </c>
    </row>
    <row r="87" spans="1:9" ht="58.2" customHeight="1" x14ac:dyDescent="0.3">
      <c r="A87" s="8">
        <v>85</v>
      </c>
      <c r="B87" s="8" t="s">
        <v>252</v>
      </c>
      <c r="C87" s="10" t="s">
        <v>35</v>
      </c>
      <c r="D87" s="10" t="s">
        <v>253</v>
      </c>
      <c r="E87" s="11">
        <v>2096858.15</v>
      </c>
      <c r="F87" s="11">
        <v>1455954.6</v>
      </c>
      <c r="G87" s="11">
        <v>1091965.92</v>
      </c>
      <c r="H87" s="17">
        <f t="shared" si="2"/>
        <v>1091965.92</v>
      </c>
      <c r="I87" s="26">
        <v>0</v>
      </c>
    </row>
    <row r="88" spans="1:9" ht="53.4" customHeight="1" x14ac:dyDescent="0.3">
      <c r="A88" s="8">
        <v>86</v>
      </c>
      <c r="B88" s="9" t="s">
        <v>254</v>
      </c>
      <c r="C88" s="10" t="s">
        <v>255</v>
      </c>
      <c r="D88" s="10" t="s">
        <v>256</v>
      </c>
      <c r="E88" s="11">
        <v>929447.16</v>
      </c>
      <c r="F88" s="11">
        <v>863090.41</v>
      </c>
      <c r="G88" s="11">
        <v>647317.77</v>
      </c>
      <c r="H88" s="17">
        <f t="shared" si="2"/>
        <v>647317.77</v>
      </c>
      <c r="I88" s="26">
        <v>0</v>
      </c>
    </row>
    <row r="89" spans="1:9" ht="32.4" customHeight="1" x14ac:dyDescent="0.3">
      <c r="A89" s="8">
        <v>87</v>
      </c>
      <c r="B89" s="9" t="s">
        <v>257</v>
      </c>
      <c r="C89" s="10" t="s">
        <v>258</v>
      </c>
      <c r="D89" s="10" t="s">
        <v>259</v>
      </c>
      <c r="E89" s="11">
        <v>3491211.58</v>
      </c>
      <c r="F89" s="11">
        <v>2848605.16</v>
      </c>
      <c r="G89" s="11">
        <v>1566732.76</v>
      </c>
      <c r="H89" s="17">
        <f t="shared" si="2"/>
        <v>1566732.76</v>
      </c>
      <c r="I89" s="26">
        <v>0</v>
      </c>
    </row>
    <row r="90" spans="1:9" ht="32.4" customHeight="1" x14ac:dyDescent="0.3">
      <c r="A90" s="8">
        <v>88</v>
      </c>
      <c r="B90" s="9" t="s">
        <v>260</v>
      </c>
      <c r="C90" s="10" t="s">
        <v>141</v>
      </c>
      <c r="D90" s="10" t="s">
        <v>261</v>
      </c>
      <c r="E90" s="11">
        <v>901130.14</v>
      </c>
      <c r="F90" s="11">
        <v>803252.74</v>
      </c>
      <c r="G90" s="11">
        <v>602439.53</v>
      </c>
      <c r="H90" s="17">
        <f t="shared" si="2"/>
        <v>602439.53</v>
      </c>
      <c r="I90" s="26">
        <v>0</v>
      </c>
    </row>
    <row r="91" spans="1:9" ht="122.25" customHeight="1" x14ac:dyDescent="0.3">
      <c r="A91" s="8">
        <v>89</v>
      </c>
      <c r="B91" s="9" t="s">
        <v>262</v>
      </c>
      <c r="C91" s="10" t="s">
        <v>263</v>
      </c>
      <c r="D91" s="10" t="s">
        <v>264</v>
      </c>
      <c r="E91" s="11">
        <v>778141.13</v>
      </c>
      <c r="F91" s="11">
        <v>778141.13</v>
      </c>
      <c r="G91" s="11">
        <v>583605.82999999996</v>
      </c>
      <c r="H91" s="17">
        <f t="shared" si="2"/>
        <v>583605.82999999996</v>
      </c>
      <c r="I91" s="26">
        <v>0</v>
      </c>
    </row>
    <row r="92" spans="1:9" ht="153.75" customHeight="1" x14ac:dyDescent="0.3">
      <c r="A92" s="8">
        <v>90</v>
      </c>
      <c r="B92" s="9" t="s">
        <v>265</v>
      </c>
      <c r="C92" s="10" t="s">
        <v>263</v>
      </c>
      <c r="D92" s="10" t="s">
        <v>266</v>
      </c>
      <c r="E92" s="11">
        <v>2376985.92</v>
      </c>
      <c r="F92" s="11">
        <v>2376985.92</v>
      </c>
      <c r="G92" s="11">
        <v>1782739.42</v>
      </c>
      <c r="H92" s="17">
        <f t="shared" si="2"/>
        <v>1782739.42</v>
      </c>
      <c r="I92" s="26">
        <v>0</v>
      </c>
    </row>
    <row r="93" spans="1:9" ht="38.4" customHeight="1" x14ac:dyDescent="0.3">
      <c r="A93" s="8">
        <v>91</v>
      </c>
      <c r="B93" s="8" t="s">
        <v>267</v>
      </c>
      <c r="C93" s="10" t="s">
        <v>98</v>
      </c>
      <c r="D93" s="10" t="s">
        <v>268</v>
      </c>
      <c r="E93" s="11">
        <v>8108160.0199999996</v>
      </c>
      <c r="F93" s="11">
        <v>6010741</v>
      </c>
      <c r="G93" s="11">
        <v>4508055.74</v>
      </c>
      <c r="H93" s="17">
        <f t="shared" si="2"/>
        <v>4508055.74</v>
      </c>
      <c r="I93" s="26">
        <v>0</v>
      </c>
    </row>
    <row r="94" spans="1:9" ht="46.2" customHeight="1" x14ac:dyDescent="0.3">
      <c r="A94" s="8">
        <v>92</v>
      </c>
      <c r="B94" s="8" t="s">
        <v>269</v>
      </c>
      <c r="C94" s="10" t="s">
        <v>270</v>
      </c>
      <c r="D94" s="10" t="s">
        <v>271</v>
      </c>
      <c r="E94" s="11">
        <v>535014.39</v>
      </c>
      <c r="F94" s="11">
        <v>535014.39</v>
      </c>
      <c r="G94" s="11">
        <v>401260.76</v>
      </c>
      <c r="H94" s="17">
        <f t="shared" si="2"/>
        <v>401260.76</v>
      </c>
      <c r="I94" s="26">
        <v>0</v>
      </c>
    </row>
    <row r="95" spans="1:9" ht="52.2" customHeight="1" x14ac:dyDescent="0.3">
      <c r="A95" s="8">
        <v>93</v>
      </c>
      <c r="B95" s="8" t="s">
        <v>272</v>
      </c>
      <c r="C95" s="10" t="s">
        <v>273</v>
      </c>
      <c r="D95" s="10" t="s">
        <v>274</v>
      </c>
      <c r="E95" s="11">
        <v>1471917.16</v>
      </c>
      <c r="F95" s="11">
        <v>1471917.16</v>
      </c>
      <c r="G95" s="11">
        <v>1103937.8400000001</v>
      </c>
      <c r="H95" s="17">
        <f t="shared" si="2"/>
        <v>1103937.8400000001</v>
      </c>
      <c r="I95" s="26">
        <v>0</v>
      </c>
    </row>
    <row r="96" spans="1:9" ht="45.6" customHeight="1" x14ac:dyDescent="0.3">
      <c r="A96" s="8">
        <v>94</v>
      </c>
      <c r="B96" s="9" t="s">
        <v>275</v>
      </c>
      <c r="C96" s="10" t="s">
        <v>276</v>
      </c>
      <c r="D96" s="10" t="s">
        <v>277</v>
      </c>
      <c r="E96" s="11">
        <v>1027878.99</v>
      </c>
      <c r="F96" s="11">
        <v>926929.77</v>
      </c>
      <c r="G96" s="11">
        <v>695197.28</v>
      </c>
      <c r="H96" s="17">
        <f t="shared" si="2"/>
        <v>695197.28</v>
      </c>
      <c r="I96" s="26">
        <v>0</v>
      </c>
    </row>
    <row r="97" spans="1:9" ht="52.2" customHeight="1" x14ac:dyDescent="0.3">
      <c r="A97" s="8">
        <v>95</v>
      </c>
      <c r="B97" s="9" t="s">
        <v>278</v>
      </c>
      <c r="C97" s="10" t="s">
        <v>276</v>
      </c>
      <c r="D97" s="10" t="s">
        <v>279</v>
      </c>
      <c r="E97" s="11">
        <v>2045380.22</v>
      </c>
      <c r="F97" s="11">
        <v>2045380.22</v>
      </c>
      <c r="G97" s="11">
        <v>1534035.14</v>
      </c>
      <c r="H97" s="17">
        <f t="shared" si="2"/>
        <v>1534035.14</v>
      </c>
      <c r="I97" s="26">
        <v>0</v>
      </c>
    </row>
    <row r="98" spans="1:9" ht="62.4" customHeight="1" x14ac:dyDescent="0.3">
      <c r="A98" s="8">
        <v>96</v>
      </c>
      <c r="B98" s="8" t="s">
        <v>280</v>
      </c>
      <c r="C98" s="10" t="s">
        <v>281</v>
      </c>
      <c r="D98" s="10" t="s">
        <v>282</v>
      </c>
      <c r="E98" s="11">
        <v>1586833.66</v>
      </c>
      <c r="F98" s="11">
        <v>1586833.66</v>
      </c>
      <c r="G98" s="11">
        <v>1190125.24</v>
      </c>
      <c r="H98" s="17">
        <f t="shared" si="2"/>
        <v>1190125.24</v>
      </c>
      <c r="I98" s="26">
        <v>0</v>
      </c>
    </row>
    <row r="99" spans="1:9" ht="51.6" customHeight="1" x14ac:dyDescent="0.3">
      <c r="A99" s="8">
        <v>97</v>
      </c>
      <c r="B99" s="8" t="s">
        <v>283</v>
      </c>
      <c r="C99" s="10" t="s">
        <v>284</v>
      </c>
      <c r="D99" s="10" t="s">
        <v>285</v>
      </c>
      <c r="E99" s="11">
        <v>3351873.74</v>
      </c>
      <c r="F99" s="11">
        <v>2939191.23</v>
      </c>
      <c r="G99" s="11">
        <v>2204393.41</v>
      </c>
      <c r="H99" s="17">
        <f t="shared" si="2"/>
        <v>2204393.41</v>
      </c>
      <c r="I99" s="26">
        <v>0</v>
      </c>
    </row>
    <row r="100" spans="1:9" ht="44.4" customHeight="1" x14ac:dyDescent="0.3">
      <c r="A100" s="8">
        <v>98</v>
      </c>
      <c r="B100" s="8" t="s">
        <v>286</v>
      </c>
      <c r="C100" s="10" t="s">
        <v>287</v>
      </c>
      <c r="D100" s="10" t="s">
        <v>288</v>
      </c>
      <c r="E100" s="11">
        <v>778721.71</v>
      </c>
      <c r="F100" s="11">
        <v>731913.58</v>
      </c>
      <c r="G100" s="11">
        <v>548935.17000000004</v>
      </c>
      <c r="H100" s="17">
        <f t="shared" si="2"/>
        <v>548935.17000000004</v>
      </c>
      <c r="I100" s="26">
        <v>0</v>
      </c>
    </row>
    <row r="101" spans="1:9" ht="54.6" customHeight="1" x14ac:dyDescent="0.3">
      <c r="A101" s="8">
        <v>99</v>
      </c>
      <c r="B101" s="25" t="s">
        <v>289</v>
      </c>
      <c r="C101" s="24" t="s">
        <v>290</v>
      </c>
      <c r="D101" s="24" t="s">
        <v>291</v>
      </c>
      <c r="E101" s="26">
        <v>5947466.96</v>
      </c>
      <c r="F101" s="26">
        <v>5947466.96</v>
      </c>
      <c r="G101" s="26">
        <v>4460600.1500000004</v>
      </c>
      <c r="H101" s="17">
        <f t="shared" si="2"/>
        <v>4460600.1500000004</v>
      </c>
      <c r="I101" s="26">
        <v>0</v>
      </c>
    </row>
    <row r="102" spans="1:9" ht="45.6" customHeight="1" x14ac:dyDescent="0.3">
      <c r="B102" s="18"/>
      <c r="C102" s="18"/>
      <c r="D102" s="3" t="s">
        <v>5</v>
      </c>
      <c r="E102" s="4">
        <f>SUM(E3:E101)</f>
        <v>486931384.21999991</v>
      </c>
      <c r="F102" s="4">
        <f t="shared" ref="F102:I102" si="3">SUM(F3:F101)</f>
        <v>404866521.82000017</v>
      </c>
      <c r="G102" s="4">
        <f t="shared" si="3"/>
        <v>297325409.56914788</v>
      </c>
      <c r="H102" s="4">
        <f t="shared" si="3"/>
        <v>274056825.00000006</v>
      </c>
      <c r="I102" s="4">
        <f t="shared" si="3"/>
        <v>23268584.569147922</v>
      </c>
    </row>
    <row r="103" spans="1:9" x14ac:dyDescent="0.3">
      <c r="B103" s="21"/>
      <c r="C103" s="21"/>
      <c r="D103" s="22"/>
      <c r="E103" s="23"/>
      <c r="F103" s="23"/>
      <c r="G103" s="23"/>
      <c r="H103" s="23"/>
      <c r="I103" s="23"/>
    </row>
    <row r="104" spans="1:9" ht="32.25" customHeight="1" x14ac:dyDescent="0.3">
      <c r="H104" s="6"/>
      <c r="I104" s="6"/>
    </row>
    <row r="105" spans="1:9" ht="24" customHeight="1" x14ac:dyDescent="0.3">
      <c r="H105" s="6"/>
    </row>
    <row r="106" spans="1:9" x14ac:dyDescent="0.3">
      <c r="H106" s="6"/>
    </row>
    <row r="107" spans="1:9" x14ac:dyDescent="0.3">
      <c r="H107" s="20"/>
    </row>
  </sheetData>
  <autoFilter ref="A2:I102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3" manualBreakCount="3">
    <brk id="21" max="11" man="1"/>
    <brk id="38" max="11" man="1"/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 podstawowa</vt:lpstr>
      <vt:lpstr>'lista podstawowa'!Obszar_wydruku</vt:lpstr>
      <vt:lpstr>'lista podstawowa'!Tytuły_wydruku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Syc, Barbara</dc:creator>
  <cp:lastModifiedBy>jan</cp:lastModifiedBy>
  <cp:lastPrinted>2020-10-23T11:06:32Z</cp:lastPrinted>
  <dcterms:created xsi:type="dcterms:W3CDTF">2017-05-15T16:51:21Z</dcterms:created>
  <dcterms:modified xsi:type="dcterms:W3CDTF">2020-11-06T09:06:52Z</dcterms:modified>
</cp:coreProperties>
</file>